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39349\Desktop\"/>
    </mc:Choice>
  </mc:AlternateContent>
  <xr:revisionPtr revIDLastSave="0" documentId="13_ncr:1_{870BADD2-4B3E-4B0B-A69D-DE31A915ABB6}" xr6:coauthVersionLast="47" xr6:coauthVersionMax="47" xr10:uidLastSave="{00000000-0000-0000-0000-000000000000}"/>
  <bookViews>
    <workbookView xWindow="-108" yWindow="-108" windowWidth="23256" windowHeight="12576" tabRatio="864" firstSheet="1" activeTab="10" xr2:uid="{00000000-000D-0000-FFFF-FFFF00000000}"/>
  </bookViews>
  <sheets>
    <sheet name="classi" sheetId="1" state="hidden" r:id="rId1"/>
    <sheet name="FS1 24_9" sheetId="26" r:id="rId2"/>
    <sheet name="FS3 24_9" sheetId="27" r:id="rId3"/>
    <sheet name="HTM3 24_9" sheetId="28" r:id="rId4"/>
    <sheet name="SENIOR" sheetId="5" r:id="rId5"/>
    <sheet name="FS0 24_9" sheetId="32" r:id="rId6"/>
    <sheet name="FS0 25_9" sheetId="34" r:id="rId7"/>
    <sheet name="HTM1 25_9" sheetId="18" r:id="rId8"/>
    <sheet name="HTM3 25_9" sheetId="33" r:id="rId9"/>
    <sheet name="FS1 25_9" sheetId="30" r:id="rId10"/>
    <sheet name="FS3 25_9" sheetId="31" r:id="rId11"/>
    <sheet name="Foglio2" sheetId="36" r:id="rId12"/>
    <sheet name="Foglio1" sheetId="35" r:id="rId13"/>
    <sheet name="FS2 25_9" sheetId="29" r:id="rId14"/>
    <sheet name="TRIO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9" l="1"/>
  <c r="AF39" i="34" l="1"/>
  <c r="AF38" i="34"/>
  <c r="AF37" i="34"/>
  <c r="AF36" i="34"/>
  <c r="AF35" i="34"/>
  <c r="AF34" i="34"/>
  <c r="AF33" i="34"/>
  <c r="AF32" i="34"/>
  <c r="AF31" i="34"/>
  <c r="D22" i="34"/>
  <c r="DR19" i="34"/>
  <c r="DY18" i="34"/>
  <c r="DV18" i="34"/>
  <c r="DW18" i="34" s="1"/>
  <c r="DT18" i="34"/>
  <c r="DN18" i="34"/>
  <c r="DG18" i="34"/>
  <c r="DF18" i="34"/>
  <c r="DE18" i="34"/>
  <c r="DD18" i="34"/>
  <c r="CD18" i="34"/>
  <c r="BY18" i="34"/>
  <c r="BT18" i="34"/>
  <c r="BO18" i="34"/>
  <c r="BJ18" i="34"/>
  <c r="BE18" i="34"/>
  <c r="DH18" i="34" s="1"/>
  <c r="AY18" i="34"/>
  <c r="AT18" i="34"/>
  <c r="AO18" i="34"/>
  <c r="AJ18" i="34"/>
  <c r="AE18" i="34"/>
  <c r="Z18" i="34"/>
  <c r="U18" i="34"/>
  <c r="DQ18" i="34" s="1"/>
  <c r="P18" i="34"/>
  <c r="DK18" i="34" s="1"/>
  <c r="H18" i="34"/>
  <c r="G18" i="34"/>
  <c r="F18" i="34"/>
  <c r="D18" i="34"/>
  <c r="DY17" i="34"/>
  <c r="DQ17" i="34"/>
  <c r="DG17" i="34"/>
  <c r="DF17" i="34"/>
  <c r="DE17" i="34"/>
  <c r="DD17" i="34"/>
  <c r="CD17" i="34"/>
  <c r="BY17" i="34"/>
  <c r="BT17" i="34"/>
  <c r="BO17" i="34"/>
  <c r="BJ17" i="34"/>
  <c r="BE17" i="34"/>
  <c r="DH17" i="34" s="1"/>
  <c r="AY17" i="34"/>
  <c r="AT17" i="34"/>
  <c r="AO17" i="34"/>
  <c r="DT17" i="34" s="1"/>
  <c r="AJ17" i="34"/>
  <c r="DN17" i="34" s="1"/>
  <c r="AE17" i="34"/>
  <c r="Z17" i="34"/>
  <c r="U17" i="34"/>
  <c r="P17" i="34"/>
  <c r="DK17" i="34" s="1"/>
  <c r="H17" i="34"/>
  <c r="G17" i="34"/>
  <c r="F17" i="34"/>
  <c r="DV17" i="34" s="1"/>
  <c r="DW17" i="34" s="1"/>
  <c r="D17" i="34"/>
  <c r="DY16" i="34"/>
  <c r="DV16" i="34"/>
  <c r="DW16" i="34" s="1"/>
  <c r="DN16" i="34"/>
  <c r="DK16" i="34"/>
  <c r="DG16" i="34"/>
  <c r="DF16" i="34"/>
  <c r="DE16" i="34"/>
  <c r="DD16" i="34"/>
  <c r="CD16" i="34"/>
  <c r="BY16" i="34"/>
  <c r="BT16" i="34"/>
  <c r="BO16" i="34"/>
  <c r="BJ16" i="34"/>
  <c r="BE16" i="34"/>
  <c r="DH16" i="34" s="1"/>
  <c r="AY16" i="34"/>
  <c r="AT16" i="34"/>
  <c r="AO16" i="34"/>
  <c r="DT16" i="34" s="1"/>
  <c r="AJ16" i="34"/>
  <c r="AE16" i="34"/>
  <c r="Z16" i="34"/>
  <c r="U16" i="34"/>
  <c r="DQ16" i="34" s="1"/>
  <c r="P16" i="34"/>
  <c r="H16" i="34"/>
  <c r="G16" i="34"/>
  <c r="F16" i="34"/>
  <c r="D16" i="34"/>
  <c r="DY15" i="34"/>
  <c r="DT15" i="34"/>
  <c r="DQ15" i="34"/>
  <c r="DK15" i="34"/>
  <c r="DG15" i="34"/>
  <c r="DF15" i="34"/>
  <c r="DE15" i="34"/>
  <c r="DD15" i="34"/>
  <c r="CD15" i="34"/>
  <c r="BY15" i="34"/>
  <c r="BT15" i="34"/>
  <c r="BO15" i="34"/>
  <c r="BJ15" i="34"/>
  <c r="BE15" i="34"/>
  <c r="AY15" i="34"/>
  <c r="AT15" i="34"/>
  <c r="AO15" i="34"/>
  <c r="AJ15" i="34"/>
  <c r="DN15" i="34" s="1"/>
  <c r="AE15" i="34"/>
  <c r="Z15" i="34"/>
  <c r="U15" i="34"/>
  <c r="P15" i="34"/>
  <c r="H15" i="34"/>
  <c r="G15" i="34"/>
  <c r="F15" i="34"/>
  <c r="DV15" i="34" s="1"/>
  <c r="DW15" i="34" s="1"/>
  <c r="D15" i="34"/>
  <c r="DY14" i="34"/>
  <c r="DQ14" i="34"/>
  <c r="DG14" i="34"/>
  <c r="DF14" i="34"/>
  <c r="DE14" i="34"/>
  <c r="DD14" i="34"/>
  <c r="CD14" i="34"/>
  <c r="BY14" i="34"/>
  <c r="BT14" i="34"/>
  <c r="BO14" i="34"/>
  <c r="DH14" i="34" s="1"/>
  <c r="BJ14" i="34"/>
  <c r="BE14" i="34"/>
  <c r="AY14" i="34"/>
  <c r="AT14" i="34"/>
  <c r="AO14" i="34"/>
  <c r="DT14" i="34" s="1"/>
  <c r="AJ14" i="34"/>
  <c r="DN14" i="34" s="1"/>
  <c r="AE14" i="34"/>
  <c r="Z14" i="34"/>
  <c r="U14" i="34"/>
  <c r="P14" i="34"/>
  <c r="AZ14" i="34" s="1"/>
  <c r="H14" i="34"/>
  <c r="G14" i="34"/>
  <c r="F14" i="34"/>
  <c r="DV14" i="34" s="1"/>
  <c r="DW14" i="34" s="1"/>
  <c r="D14" i="34"/>
  <c r="DY13" i="34"/>
  <c r="DV13" i="34"/>
  <c r="DW13" i="34" s="1"/>
  <c r="DT13" i="34"/>
  <c r="DQ13" i="34"/>
  <c r="DK13" i="34"/>
  <c r="DG13" i="34"/>
  <c r="DF13" i="34"/>
  <c r="DE13" i="34"/>
  <c r="DD13" i="34"/>
  <c r="CD13" i="34"/>
  <c r="BY13" i="34"/>
  <c r="BT13" i="34"/>
  <c r="BO13" i="34"/>
  <c r="BJ13" i="34"/>
  <c r="BE13" i="34"/>
  <c r="DH13" i="34" s="1"/>
  <c r="AY13" i="34"/>
  <c r="AT13" i="34"/>
  <c r="AO13" i="34"/>
  <c r="AJ13" i="34"/>
  <c r="DN13" i="34" s="1"/>
  <c r="AE13" i="34"/>
  <c r="Z13" i="34"/>
  <c r="U13" i="34"/>
  <c r="P13" i="34"/>
  <c r="DY12" i="34"/>
  <c r="DV12" i="34"/>
  <c r="DW12" i="34" s="1"/>
  <c r="DN12" i="34"/>
  <c r="DK12" i="34"/>
  <c r="DG12" i="34"/>
  <c r="DF12" i="34"/>
  <c r="DE12" i="34"/>
  <c r="DD12" i="34"/>
  <c r="CD12" i="34"/>
  <c r="BY12" i="34"/>
  <c r="BT12" i="34"/>
  <c r="BO12" i="34"/>
  <c r="BJ12" i="34"/>
  <c r="BE12" i="34"/>
  <c r="DH12" i="34" s="1"/>
  <c r="AY12" i="34"/>
  <c r="AT12" i="34"/>
  <c r="AO12" i="34"/>
  <c r="DT12" i="34" s="1"/>
  <c r="AJ12" i="34"/>
  <c r="AE12" i="34"/>
  <c r="Z12" i="34"/>
  <c r="U12" i="34"/>
  <c r="DQ12" i="34" s="1"/>
  <c r="P12" i="34"/>
  <c r="AZ12" i="34" s="1"/>
  <c r="DI12" i="34" s="1"/>
  <c r="DY11" i="34"/>
  <c r="DV11" i="34"/>
  <c r="DW11" i="34" s="1"/>
  <c r="DT11" i="34"/>
  <c r="DN11" i="34"/>
  <c r="DK11" i="34"/>
  <c r="DG11" i="34"/>
  <c r="DF11" i="34"/>
  <c r="DE11" i="34"/>
  <c r="DD11" i="34"/>
  <c r="CD11" i="34"/>
  <c r="BY11" i="34"/>
  <c r="BT11" i="34"/>
  <c r="BO11" i="34"/>
  <c r="BJ11" i="34"/>
  <c r="BE11" i="34"/>
  <c r="DH11" i="34" s="1"/>
  <c r="AY11" i="34"/>
  <c r="AT11" i="34"/>
  <c r="AO11" i="34"/>
  <c r="AJ11" i="34"/>
  <c r="AE11" i="34"/>
  <c r="Z11" i="34"/>
  <c r="U11" i="34"/>
  <c r="DQ11" i="34" s="1"/>
  <c r="P11" i="34"/>
  <c r="AZ11" i="34" s="1"/>
  <c r="DI11" i="34" s="1"/>
  <c r="DY10" i="34"/>
  <c r="DV10" i="34"/>
  <c r="DW10" i="34" s="1"/>
  <c r="DN10" i="34"/>
  <c r="DG10" i="34"/>
  <c r="DF10" i="34"/>
  <c r="DE10" i="34"/>
  <c r="DD10" i="34"/>
  <c r="CD10" i="34"/>
  <c r="BY10" i="34"/>
  <c r="BT10" i="34"/>
  <c r="BO10" i="34"/>
  <c r="DH10" i="34" s="1"/>
  <c r="BJ10" i="34"/>
  <c r="BE10" i="34"/>
  <c r="AY10" i="34"/>
  <c r="AT10" i="34"/>
  <c r="AO10" i="34"/>
  <c r="DT10" i="34" s="1"/>
  <c r="AJ10" i="34"/>
  <c r="AE10" i="34"/>
  <c r="Z10" i="34"/>
  <c r="U10" i="34"/>
  <c r="DQ10" i="34" s="1"/>
  <c r="P10" i="34"/>
  <c r="DY9" i="34"/>
  <c r="DG9" i="34"/>
  <c r="DF9" i="34"/>
  <c r="DE9" i="34"/>
  <c r="DD9" i="34"/>
  <c r="CD9" i="34"/>
  <c r="BY9" i="34"/>
  <c r="BT9" i="34"/>
  <c r="BO9" i="34"/>
  <c r="BJ9" i="34"/>
  <c r="DH9" i="34" s="1"/>
  <c r="BE9" i="34"/>
  <c r="AY9" i="34"/>
  <c r="AT9" i="34"/>
  <c r="AO9" i="34"/>
  <c r="DT9" i="34" s="1"/>
  <c r="AJ9" i="34"/>
  <c r="DN9" i="34" s="1"/>
  <c r="AE9" i="34"/>
  <c r="Z9" i="34"/>
  <c r="U9" i="34"/>
  <c r="DQ9" i="34" s="1"/>
  <c r="P9" i="34"/>
  <c r="DK9" i="34" s="1"/>
  <c r="DY8" i="34"/>
  <c r="DN8" i="34"/>
  <c r="DG8" i="34"/>
  <c r="DF8" i="34"/>
  <c r="DE8" i="34"/>
  <c r="DD8" i="34"/>
  <c r="CD8" i="34"/>
  <c r="BY8" i="34"/>
  <c r="BT8" i="34"/>
  <c r="BO8" i="34"/>
  <c r="BJ8" i="34"/>
  <c r="BE8" i="34"/>
  <c r="DH8" i="34" s="1"/>
  <c r="AY8" i="34"/>
  <c r="AT8" i="34"/>
  <c r="AO8" i="34"/>
  <c r="DT8" i="34" s="1"/>
  <c r="AJ8" i="34"/>
  <c r="AE8" i="34"/>
  <c r="Z8" i="34"/>
  <c r="U8" i="34"/>
  <c r="DQ8" i="34" s="1"/>
  <c r="P8" i="34"/>
  <c r="DY7" i="34"/>
  <c r="DQ7" i="34"/>
  <c r="DO7" i="34"/>
  <c r="DK7" i="34"/>
  <c r="DG7" i="34"/>
  <c r="DF7" i="34"/>
  <c r="DE7" i="34"/>
  <c r="DD7" i="34"/>
  <c r="CD7" i="34"/>
  <c r="BY7" i="34"/>
  <c r="BT7" i="34"/>
  <c r="BO7" i="34"/>
  <c r="BJ7" i="34"/>
  <c r="BE7" i="34"/>
  <c r="DH7" i="34" s="1"/>
  <c r="AY7" i="34"/>
  <c r="AT7" i="34"/>
  <c r="AO7" i="34"/>
  <c r="DT7" i="34" s="1"/>
  <c r="AJ7" i="34"/>
  <c r="DN7" i="34" s="1"/>
  <c r="AE7" i="34"/>
  <c r="Z7" i="34"/>
  <c r="U7" i="34"/>
  <c r="P7" i="34"/>
  <c r="AZ7" i="34" s="1"/>
  <c r="DI7" i="34" s="1"/>
  <c r="DY6" i="34"/>
  <c r="DT6" i="34"/>
  <c r="DN6" i="34"/>
  <c r="DG6" i="34"/>
  <c r="DF6" i="34"/>
  <c r="DE6" i="34"/>
  <c r="DD6" i="34"/>
  <c r="CD6" i="34"/>
  <c r="BY6" i="34"/>
  <c r="BT6" i="34"/>
  <c r="BO6" i="34"/>
  <c r="BJ6" i="34"/>
  <c r="BE6" i="34"/>
  <c r="DH6" i="34" s="1"/>
  <c r="AY6" i="34"/>
  <c r="AT6" i="34"/>
  <c r="AO6" i="34"/>
  <c r="AJ6" i="34"/>
  <c r="AE6" i="34"/>
  <c r="Z6" i="34"/>
  <c r="U6" i="34"/>
  <c r="DQ6" i="34" s="1"/>
  <c r="P6" i="34"/>
  <c r="DK6" i="34" s="1"/>
  <c r="DY5" i="34"/>
  <c r="DT5" i="34"/>
  <c r="DQ5" i="34"/>
  <c r="DG5" i="34"/>
  <c r="DF5" i="34"/>
  <c r="DE5" i="34"/>
  <c r="DD5" i="34"/>
  <c r="CD5" i="34"/>
  <c r="BY5" i="34"/>
  <c r="BT5" i="34"/>
  <c r="BO5" i="34"/>
  <c r="BJ5" i="34"/>
  <c r="BE5" i="34"/>
  <c r="AY5" i="34"/>
  <c r="AT5" i="34"/>
  <c r="AO5" i="34"/>
  <c r="AJ5" i="34"/>
  <c r="DN5" i="34" s="1"/>
  <c r="AE5" i="34"/>
  <c r="Z5" i="34"/>
  <c r="U5" i="34"/>
  <c r="P5" i="34"/>
  <c r="DK5" i="34" s="1"/>
  <c r="DY4" i="34"/>
  <c r="DG4" i="34"/>
  <c r="CD4" i="34"/>
  <c r="DH4" i="34" s="1"/>
  <c r="BY4" i="34"/>
  <c r="BT4" i="34"/>
  <c r="BO4" i="34"/>
  <c r="BJ4" i="34"/>
  <c r="BE4" i="34"/>
  <c r="AY4" i="34"/>
  <c r="AT4" i="34"/>
  <c r="AO4" i="34"/>
  <c r="DT4" i="34" s="1"/>
  <c r="AJ4" i="34"/>
  <c r="DN4" i="34" s="1"/>
  <c r="AE4" i="34"/>
  <c r="Z4" i="34"/>
  <c r="U4" i="34"/>
  <c r="DQ4" i="34" s="1"/>
  <c r="P4" i="34"/>
  <c r="DK4" i="34" s="1"/>
  <c r="AF39" i="33"/>
  <c r="AF38" i="33"/>
  <c r="AF37" i="33"/>
  <c r="AF36" i="33"/>
  <c r="AF35" i="33"/>
  <c r="AF34" i="33"/>
  <c r="AF33" i="33"/>
  <c r="AF32" i="33"/>
  <c r="AF31" i="33"/>
  <c r="D22" i="33"/>
  <c r="DR19" i="33"/>
  <c r="DY18" i="33"/>
  <c r="DQ18" i="33"/>
  <c r="DK18" i="33"/>
  <c r="DG18" i="33"/>
  <c r="DF18" i="33"/>
  <c r="DE18" i="33"/>
  <c r="DD18" i="33"/>
  <c r="CD18" i="33"/>
  <c r="BY18" i="33"/>
  <c r="BT18" i="33"/>
  <c r="BO18" i="33"/>
  <c r="BJ18" i="33"/>
  <c r="BE18" i="33"/>
  <c r="DH18" i="33" s="1"/>
  <c r="AY18" i="33"/>
  <c r="AT18" i="33"/>
  <c r="AO18" i="33"/>
  <c r="DT18" i="33" s="1"/>
  <c r="AJ18" i="33"/>
  <c r="DN18" i="33" s="1"/>
  <c r="AE18" i="33"/>
  <c r="Z18" i="33"/>
  <c r="U18" i="33"/>
  <c r="P18" i="33"/>
  <c r="AZ18" i="33" s="1"/>
  <c r="DI18" i="33" s="1"/>
  <c r="G18" i="33"/>
  <c r="F18" i="33"/>
  <c r="DV18" i="33" s="1"/>
  <c r="DW18" i="33" s="1"/>
  <c r="D18" i="33"/>
  <c r="DY17" i="33"/>
  <c r="DQ17" i="33"/>
  <c r="DK17" i="33"/>
  <c r="DG17" i="33"/>
  <c r="DF17" i="33"/>
  <c r="DE17" i="33"/>
  <c r="DD17" i="33"/>
  <c r="CD17" i="33"/>
  <c r="BY17" i="33"/>
  <c r="BT17" i="33"/>
  <c r="BO17" i="33"/>
  <c r="BJ17" i="33"/>
  <c r="BE17" i="33"/>
  <c r="DH17" i="33" s="1"/>
  <c r="AY17" i="33"/>
  <c r="AT17" i="33"/>
  <c r="AO17" i="33"/>
  <c r="DT17" i="33" s="1"/>
  <c r="AJ17" i="33"/>
  <c r="DN17" i="33" s="1"/>
  <c r="AE17" i="33"/>
  <c r="Z17" i="33"/>
  <c r="U17" i="33"/>
  <c r="P17" i="33"/>
  <c r="AZ17" i="33" s="1"/>
  <c r="DI17" i="33" s="1"/>
  <c r="H17" i="33"/>
  <c r="G17" i="33"/>
  <c r="F17" i="33"/>
  <c r="DV17" i="33" s="1"/>
  <c r="DW17" i="33" s="1"/>
  <c r="D17" i="33"/>
  <c r="DY16" i="33"/>
  <c r="DQ16" i="33"/>
  <c r="DK16" i="33"/>
  <c r="DG16" i="33"/>
  <c r="DF16" i="33"/>
  <c r="DE16" i="33"/>
  <c r="DD16" i="33"/>
  <c r="CD16" i="33"/>
  <c r="BY16" i="33"/>
  <c r="BT16" i="33"/>
  <c r="BO16" i="33"/>
  <c r="BJ16" i="33"/>
  <c r="BE16" i="33"/>
  <c r="DH16" i="33" s="1"/>
  <c r="AY16" i="33"/>
  <c r="AT16" i="33"/>
  <c r="AO16" i="33"/>
  <c r="DT16" i="33" s="1"/>
  <c r="AJ16" i="33"/>
  <c r="DN16" i="33" s="1"/>
  <c r="AE16" i="33"/>
  <c r="Z16" i="33"/>
  <c r="U16" i="33"/>
  <c r="P16" i="33"/>
  <c r="AZ16" i="33" s="1"/>
  <c r="DI16" i="33" s="1"/>
  <c r="H16" i="33"/>
  <c r="G16" i="33"/>
  <c r="F16" i="33"/>
  <c r="DV16" i="33" s="1"/>
  <c r="DW16" i="33" s="1"/>
  <c r="D16" i="33"/>
  <c r="DY15" i="33"/>
  <c r="DT15" i="33"/>
  <c r="DQ15" i="33"/>
  <c r="DK15" i="33"/>
  <c r="DG15" i="33"/>
  <c r="DF15" i="33"/>
  <c r="DE15" i="33"/>
  <c r="DD15" i="33"/>
  <c r="CD15" i="33"/>
  <c r="BY15" i="33"/>
  <c r="BT15" i="33"/>
  <c r="BO15" i="33"/>
  <c r="BJ15" i="33"/>
  <c r="BE15" i="33"/>
  <c r="DH15" i="33" s="1"/>
  <c r="AY15" i="33"/>
  <c r="AT15" i="33"/>
  <c r="AO15" i="33"/>
  <c r="AJ15" i="33"/>
  <c r="DN15" i="33" s="1"/>
  <c r="AE15" i="33"/>
  <c r="Z15" i="33"/>
  <c r="U15" i="33"/>
  <c r="P15" i="33"/>
  <c r="AZ15" i="33" s="1"/>
  <c r="DI15" i="33" s="1"/>
  <c r="H15" i="33"/>
  <c r="G15" i="33"/>
  <c r="F15" i="33"/>
  <c r="DV15" i="33" s="1"/>
  <c r="DW15" i="33" s="1"/>
  <c r="D15" i="33"/>
  <c r="DY14" i="33"/>
  <c r="DT14" i="33"/>
  <c r="DQ14" i="33"/>
  <c r="DG14" i="33"/>
  <c r="DF14" i="33"/>
  <c r="DE14" i="33"/>
  <c r="DD14" i="33"/>
  <c r="CD14" i="33"/>
  <c r="BY14" i="33"/>
  <c r="BT14" i="33"/>
  <c r="BO14" i="33"/>
  <c r="BJ14" i="33"/>
  <c r="BE14" i="33"/>
  <c r="DH14" i="33" s="1"/>
  <c r="AY14" i="33"/>
  <c r="AT14" i="33"/>
  <c r="AO14" i="33"/>
  <c r="AJ14" i="33"/>
  <c r="DN14" i="33" s="1"/>
  <c r="AE14" i="33"/>
  <c r="Z14" i="33"/>
  <c r="U14" i="33"/>
  <c r="P14" i="33"/>
  <c r="AZ14" i="33" s="1"/>
  <c r="DI14" i="33" s="1"/>
  <c r="H14" i="33"/>
  <c r="G14" i="33"/>
  <c r="F14" i="33"/>
  <c r="DV14" i="33" s="1"/>
  <c r="DW14" i="33" s="1"/>
  <c r="D14" i="33"/>
  <c r="DY13" i="33"/>
  <c r="DV13" i="33"/>
  <c r="DW13" i="33" s="1"/>
  <c r="DT13" i="33"/>
  <c r="DQ13" i="33"/>
  <c r="DG13" i="33"/>
  <c r="DF13" i="33"/>
  <c r="DE13" i="33"/>
  <c r="DD13" i="33"/>
  <c r="CD13" i="33"/>
  <c r="BY13" i="33"/>
  <c r="BT13" i="33"/>
  <c r="BO13" i="33"/>
  <c r="BJ13" i="33"/>
  <c r="BE13" i="33"/>
  <c r="DH13" i="33" s="1"/>
  <c r="AY13" i="33"/>
  <c r="AT13" i="33"/>
  <c r="AO13" i="33"/>
  <c r="AJ13" i="33"/>
  <c r="DN13" i="33" s="1"/>
  <c r="AE13" i="33"/>
  <c r="Z13" i="33"/>
  <c r="U13" i="33"/>
  <c r="P13" i="33"/>
  <c r="AZ13" i="33" s="1"/>
  <c r="DI13" i="33" s="1"/>
  <c r="DY12" i="33"/>
  <c r="DV12" i="33"/>
  <c r="DW12" i="33" s="1"/>
  <c r="DN12" i="33"/>
  <c r="DK12" i="33"/>
  <c r="DG12" i="33"/>
  <c r="DF12" i="33"/>
  <c r="DE12" i="33"/>
  <c r="DD12" i="33"/>
  <c r="CD12" i="33"/>
  <c r="BY12" i="33"/>
  <c r="BT12" i="33"/>
  <c r="BO12" i="33"/>
  <c r="BJ12" i="33"/>
  <c r="BE12" i="33"/>
  <c r="DH12" i="33" s="1"/>
  <c r="AY12" i="33"/>
  <c r="AT12" i="33"/>
  <c r="AO12" i="33"/>
  <c r="DT12" i="33" s="1"/>
  <c r="AJ12" i="33"/>
  <c r="AE12" i="33"/>
  <c r="Z12" i="33"/>
  <c r="U12" i="33"/>
  <c r="DQ12" i="33" s="1"/>
  <c r="P12" i="33"/>
  <c r="AZ12" i="33" s="1"/>
  <c r="DI12" i="33" s="1"/>
  <c r="DY11" i="33"/>
  <c r="DV11" i="33"/>
  <c r="DW11" i="33" s="1"/>
  <c r="DT11" i="33"/>
  <c r="DN11" i="33"/>
  <c r="DK11" i="33"/>
  <c r="DG11" i="33"/>
  <c r="DF11" i="33"/>
  <c r="DE11" i="33"/>
  <c r="DD11" i="33"/>
  <c r="CD11" i="33"/>
  <c r="BY11" i="33"/>
  <c r="BT11" i="33"/>
  <c r="BO11" i="33"/>
  <c r="BJ11" i="33"/>
  <c r="BE11" i="33"/>
  <c r="DH11" i="33" s="1"/>
  <c r="AY11" i="33"/>
  <c r="AT11" i="33"/>
  <c r="AO11" i="33"/>
  <c r="AJ11" i="33"/>
  <c r="AE11" i="33"/>
  <c r="Z11" i="33"/>
  <c r="U11" i="33"/>
  <c r="DQ11" i="33" s="1"/>
  <c r="P11" i="33"/>
  <c r="AZ11" i="33" s="1"/>
  <c r="DI11" i="33" s="1"/>
  <c r="DY10" i="33"/>
  <c r="DV10" i="33"/>
  <c r="DW10" i="33" s="1"/>
  <c r="DT10" i="33"/>
  <c r="DQ10" i="33"/>
  <c r="DG10" i="33"/>
  <c r="DF10" i="33"/>
  <c r="DE10" i="33"/>
  <c r="DD10" i="33"/>
  <c r="CD10" i="33"/>
  <c r="BY10" i="33"/>
  <c r="BT10" i="33"/>
  <c r="BO10" i="33"/>
  <c r="DH10" i="33" s="1"/>
  <c r="BJ10" i="33"/>
  <c r="BE10" i="33"/>
  <c r="AY10" i="33"/>
  <c r="AT10" i="33"/>
  <c r="AO10" i="33"/>
  <c r="AJ10" i="33"/>
  <c r="DN10" i="33" s="1"/>
  <c r="AE10" i="33"/>
  <c r="Z10" i="33"/>
  <c r="U10" i="33"/>
  <c r="P10" i="33"/>
  <c r="AZ10" i="33" s="1"/>
  <c r="DY9" i="33"/>
  <c r="DV9" i="33"/>
  <c r="DW9" i="33" s="1"/>
  <c r="DQ9" i="33"/>
  <c r="DG9" i="33"/>
  <c r="DF9" i="33"/>
  <c r="DE9" i="33"/>
  <c r="DD9" i="33"/>
  <c r="CD9" i="33"/>
  <c r="BY9" i="33"/>
  <c r="BT9" i="33"/>
  <c r="DH9" i="33" s="1"/>
  <c r="BO9" i="33"/>
  <c r="BJ9" i="33"/>
  <c r="BE9" i="33"/>
  <c r="AY9" i="33"/>
  <c r="AT9" i="33"/>
  <c r="AO9" i="33"/>
  <c r="DT9" i="33" s="1"/>
  <c r="AJ9" i="33"/>
  <c r="DN9" i="33" s="1"/>
  <c r="AE9" i="33"/>
  <c r="Z9" i="33"/>
  <c r="U9" i="33"/>
  <c r="P9" i="33"/>
  <c r="DK9" i="33" s="1"/>
  <c r="DY8" i="33"/>
  <c r="DV8" i="33"/>
  <c r="DW8" i="33" s="1"/>
  <c r="DN8" i="33"/>
  <c r="DG8" i="33"/>
  <c r="DF8" i="33"/>
  <c r="DE8" i="33"/>
  <c r="DD8" i="33"/>
  <c r="CD8" i="33"/>
  <c r="BY8" i="33"/>
  <c r="BT8" i="33"/>
  <c r="BO8" i="33"/>
  <c r="BJ8" i="33"/>
  <c r="BE8" i="33"/>
  <c r="DH8" i="33" s="1"/>
  <c r="AY8" i="33"/>
  <c r="AT8" i="33"/>
  <c r="AO8" i="33"/>
  <c r="DT8" i="33" s="1"/>
  <c r="AJ8" i="33"/>
  <c r="AE8" i="33"/>
  <c r="Z8" i="33"/>
  <c r="U8" i="33"/>
  <c r="DQ8" i="33" s="1"/>
  <c r="P8" i="33"/>
  <c r="AZ8" i="33" s="1"/>
  <c r="DI8" i="33" s="1"/>
  <c r="DY7" i="33"/>
  <c r="DV7" i="33"/>
  <c r="DW7" i="33" s="1"/>
  <c r="DQ7" i="33"/>
  <c r="DK7" i="33"/>
  <c r="DG7" i="33"/>
  <c r="DF7" i="33"/>
  <c r="DE7" i="33"/>
  <c r="DD7" i="33"/>
  <c r="CD7" i="33"/>
  <c r="BY7" i="33"/>
  <c r="BT7" i="33"/>
  <c r="BO7" i="33"/>
  <c r="BJ7" i="33"/>
  <c r="DH7" i="33" s="1"/>
  <c r="BE7" i="33"/>
  <c r="AY7" i="33"/>
  <c r="AT7" i="33"/>
  <c r="AO7" i="33"/>
  <c r="DT7" i="33" s="1"/>
  <c r="AJ7" i="33"/>
  <c r="DN7" i="33" s="1"/>
  <c r="AE7" i="33"/>
  <c r="Z7" i="33"/>
  <c r="U7" i="33"/>
  <c r="P7" i="33"/>
  <c r="AZ7" i="33" s="1"/>
  <c r="DI7" i="33" s="1"/>
  <c r="DY6" i="33"/>
  <c r="DV6" i="33"/>
  <c r="DW6" i="33" s="1"/>
  <c r="DT6" i="33"/>
  <c r="DQ6" i="33"/>
  <c r="DG6" i="33"/>
  <c r="DF6" i="33"/>
  <c r="DE6" i="33"/>
  <c r="DD6" i="33"/>
  <c r="CD6" i="33"/>
  <c r="BY6" i="33"/>
  <c r="BT6" i="33"/>
  <c r="BO6" i="33"/>
  <c r="BJ6" i="33"/>
  <c r="DH6" i="33" s="1"/>
  <c r="BE6" i="33"/>
  <c r="AY6" i="33"/>
  <c r="AT6" i="33"/>
  <c r="AO6" i="33"/>
  <c r="AJ6" i="33"/>
  <c r="DN6" i="33" s="1"/>
  <c r="AE6" i="33"/>
  <c r="Z6" i="33"/>
  <c r="U6" i="33"/>
  <c r="P6" i="33"/>
  <c r="DK6" i="33" s="1"/>
  <c r="DY5" i="33"/>
  <c r="DV5" i="33"/>
  <c r="DW5" i="33" s="1"/>
  <c r="DT5" i="33"/>
  <c r="DQ5" i="33"/>
  <c r="DG5" i="33"/>
  <c r="DF5" i="33"/>
  <c r="DE5" i="33"/>
  <c r="DD5" i="33"/>
  <c r="CD5" i="33"/>
  <c r="BY5" i="33"/>
  <c r="BT5" i="33"/>
  <c r="BO5" i="33"/>
  <c r="BJ5" i="33"/>
  <c r="BE5" i="33"/>
  <c r="DH5" i="33" s="1"/>
  <c r="AY5" i="33"/>
  <c r="AT5" i="33"/>
  <c r="AO5" i="33"/>
  <c r="AJ5" i="33"/>
  <c r="DN5" i="33" s="1"/>
  <c r="AE5" i="33"/>
  <c r="Z5" i="33"/>
  <c r="U5" i="33"/>
  <c r="P5" i="33"/>
  <c r="AZ5" i="33" s="1"/>
  <c r="DI5" i="33" s="1"/>
  <c r="DY4" i="33"/>
  <c r="DG4" i="33"/>
  <c r="CD4" i="33"/>
  <c r="BY4" i="33"/>
  <c r="BT4" i="33"/>
  <c r="BO4" i="33"/>
  <c r="BJ4" i="33"/>
  <c r="BE4" i="33"/>
  <c r="DH4" i="33" s="1"/>
  <c r="AY4" i="33"/>
  <c r="AT4" i="33"/>
  <c r="AO4" i="33"/>
  <c r="DT4" i="33" s="1"/>
  <c r="AJ4" i="33"/>
  <c r="DN4" i="33" s="1"/>
  <c r="AE4" i="33"/>
  <c r="Z4" i="33"/>
  <c r="U4" i="33"/>
  <c r="DQ4" i="33" s="1"/>
  <c r="P4" i="33"/>
  <c r="DG4" i="26"/>
  <c r="AF39" i="32"/>
  <c r="AF38" i="32"/>
  <c r="AF37" i="32"/>
  <c r="AF36" i="32"/>
  <c r="AF35" i="32"/>
  <c r="AF34" i="32"/>
  <c r="AF33" i="32"/>
  <c r="AF32" i="32"/>
  <c r="AF31" i="32"/>
  <c r="D22" i="32"/>
  <c r="DR19" i="32"/>
  <c r="DY18" i="32"/>
  <c r="DV18" i="32"/>
  <c r="DW18" i="32" s="1"/>
  <c r="DN18" i="32"/>
  <c r="DG18" i="32"/>
  <c r="DF18" i="32"/>
  <c r="DE18" i="32"/>
  <c r="DD18" i="32"/>
  <c r="CD18" i="32"/>
  <c r="BY18" i="32"/>
  <c r="BT18" i="32"/>
  <c r="BO18" i="32"/>
  <c r="BJ18" i="32"/>
  <c r="BE18" i="32"/>
  <c r="DH18" i="32" s="1"/>
  <c r="AY18" i="32"/>
  <c r="AT18" i="32"/>
  <c r="AO18" i="32"/>
  <c r="DT18" i="32" s="1"/>
  <c r="AJ18" i="32"/>
  <c r="AE18" i="32"/>
  <c r="Z18" i="32"/>
  <c r="U18" i="32"/>
  <c r="DQ18" i="32" s="1"/>
  <c r="P18" i="32"/>
  <c r="DK18" i="32" s="1"/>
  <c r="H18" i="32"/>
  <c r="G18" i="32"/>
  <c r="F18" i="32"/>
  <c r="D18" i="32"/>
  <c r="DY17" i="32"/>
  <c r="DQ17" i="32"/>
  <c r="DK17" i="32"/>
  <c r="DG17" i="32"/>
  <c r="DF17" i="32"/>
  <c r="DE17" i="32"/>
  <c r="DD17" i="32"/>
  <c r="CD17" i="32"/>
  <c r="BY17" i="32"/>
  <c r="BT17" i="32"/>
  <c r="BO17" i="32"/>
  <c r="BJ17" i="32"/>
  <c r="BE17" i="32"/>
  <c r="AY17" i="32"/>
  <c r="AT17" i="32"/>
  <c r="AO17" i="32"/>
  <c r="DT17" i="32" s="1"/>
  <c r="AJ17" i="32"/>
  <c r="DN17" i="32" s="1"/>
  <c r="AE17" i="32"/>
  <c r="Z17" i="32"/>
  <c r="U17" i="32"/>
  <c r="P17" i="32"/>
  <c r="H17" i="32"/>
  <c r="G17" i="32"/>
  <c r="F17" i="32"/>
  <c r="DV17" i="32" s="1"/>
  <c r="DW17" i="32" s="1"/>
  <c r="D17" i="32"/>
  <c r="DY16" i="32"/>
  <c r="DQ16" i="32"/>
  <c r="DK16" i="32"/>
  <c r="DG16" i="32"/>
  <c r="DF16" i="32"/>
  <c r="DE16" i="32"/>
  <c r="DD16" i="32"/>
  <c r="CD16" i="32"/>
  <c r="BY16" i="32"/>
  <c r="BT16" i="32"/>
  <c r="BO16" i="32"/>
  <c r="DH16" i="32" s="1"/>
  <c r="BJ16" i="32"/>
  <c r="BE16" i="32"/>
  <c r="AY16" i="32"/>
  <c r="AT16" i="32"/>
  <c r="AO16" i="32"/>
  <c r="DT16" i="32" s="1"/>
  <c r="AJ16" i="32"/>
  <c r="DN16" i="32" s="1"/>
  <c r="AE16" i="32"/>
  <c r="Z16" i="32"/>
  <c r="U16" i="32"/>
  <c r="P16" i="32"/>
  <c r="AZ16" i="32" s="1"/>
  <c r="H16" i="32"/>
  <c r="G16" i="32"/>
  <c r="F16" i="32"/>
  <c r="DV16" i="32" s="1"/>
  <c r="DW16" i="32" s="1"/>
  <c r="D16" i="32"/>
  <c r="DY15" i="32"/>
  <c r="DT15" i="32"/>
  <c r="DQ15" i="32"/>
  <c r="DK15" i="32"/>
  <c r="DI15" i="32"/>
  <c r="DG15" i="32"/>
  <c r="DF15" i="32"/>
  <c r="DE15" i="32"/>
  <c r="DD15" i="32"/>
  <c r="CD15" i="32"/>
  <c r="BY15" i="32"/>
  <c r="BT15" i="32"/>
  <c r="DH15" i="32" s="1"/>
  <c r="BO15" i="32"/>
  <c r="BJ15" i="32"/>
  <c r="BE15" i="32"/>
  <c r="AY15" i="32"/>
  <c r="AT15" i="32"/>
  <c r="AO15" i="32"/>
  <c r="AJ15" i="32"/>
  <c r="DN15" i="32" s="1"/>
  <c r="AE15" i="32"/>
  <c r="Z15" i="32"/>
  <c r="U15" i="32"/>
  <c r="P15" i="32"/>
  <c r="AZ15" i="32" s="1"/>
  <c r="H15" i="32"/>
  <c r="G15" i="32"/>
  <c r="F15" i="32"/>
  <c r="DV15" i="32" s="1"/>
  <c r="DW15" i="32" s="1"/>
  <c r="D15" i="32"/>
  <c r="DY14" i="32"/>
  <c r="DQ14" i="32"/>
  <c r="DG14" i="32"/>
  <c r="DF14" i="32"/>
  <c r="DE14" i="32"/>
  <c r="DD14" i="32"/>
  <c r="CD14" i="32"/>
  <c r="BY14" i="32"/>
  <c r="BT14" i="32"/>
  <c r="BO14" i="32"/>
  <c r="BJ14" i="32"/>
  <c r="BE14" i="32"/>
  <c r="AY14" i="32"/>
  <c r="AT14" i="32"/>
  <c r="AO14" i="32"/>
  <c r="DT14" i="32" s="1"/>
  <c r="AJ14" i="32"/>
  <c r="DN14" i="32" s="1"/>
  <c r="AE14" i="32"/>
  <c r="Z14" i="32"/>
  <c r="U14" i="32"/>
  <c r="P14" i="32"/>
  <c r="H14" i="32"/>
  <c r="G14" i="32"/>
  <c r="F14" i="32"/>
  <c r="DV14" i="32" s="1"/>
  <c r="DW14" i="32" s="1"/>
  <c r="D14" i="32"/>
  <c r="DY13" i="32"/>
  <c r="DV13" i="32"/>
  <c r="DW13" i="32" s="1"/>
  <c r="DT13" i="32"/>
  <c r="DN13" i="32"/>
  <c r="DK13" i="32"/>
  <c r="DG13" i="32"/>
  <c r="DF13" i="32"/>
  <c r="DE13" i="32"/>
  <c r="DD13" i="32"/>
  <c r="CD13" i="32"/>
  <c r="BY13" i="32"/>
  <c r="BT13" i="32"/>
  <c r="BO13" i="32"/>
  <c r="BJ13" i="32"/>
  <c r="BE13" i="32"/>
  <c r="DH13" i="32" s="1"/>
  <c r="AY13" i="32"/>
  <c r="AT13" i="32"/>
  <c r="AO13" i="32"/>
  <c r="AJ13" i="32"/>
  <c r="AE13" i="32"/>
  <c r="Z13" i="32"/>
  <c r="U13" i="32"/>
  <c r="DQ13" i="32" s="1"/>
  <c r="P13" i="32"/>
  <c r="AZ13" i="32" s="1"/>
  <c r="DI13" i="32" s="1"/>
  <c r="DY12" i="32"/>
  <c r="DV12" i="32"/>
  <c r="DW12" i="32" s="1"/>
  <c r="DQ12" i="32"/>
  <c r="DK12" i="32"/>
  <c r="DG12" i="32"/>
  <c r="DF12" i="32"/>
  <c r="DE12" i="32"/>
  <c r="DD12" i="32"/>
  <c r="CD12" i="32"/>
  <c r="BY12" i="32"/>
  <c r="BT12" i="32"/>
  <c r="BO12" i="32"/>
  <c r="DH12" i="32" s="1"/>
  <c r="BJ12" i="32"/>
  <c r="BE12" i="32"/>
  <c r="AY12" i="32"/>
  <c r="AT12" i="32"/>
  <c r="AO12" i="32"/>
  <c r="DT12" i="32" s="1"/>
  <c r="AJ12" i="32"/>
  <c r="DN12" i="32" s="1"/>
  <c r="AE12" i="32"/>
  <c r="Z12" i="32"/>
  <c r="U12" i="32"/>
  <c r="P12" i="32"/>
  <c r="AZ12" i="32" s="1"/>
  <c r="DY11" i="32"/>
  <c r="DV11" i="32"/>
  <c r="DW11" i="32" s="1"/>
  <c r="DT11" i="32"/>
  <c r="DN11" i="32"/>
  <c r="DG11" i="32"/>
  <c r="DF11" i="32"/>
  <c r="DE11" i="32"/>
  <c r="DD11" i="32"/>
  <c r="CD11" i="32"/>
  <c r="BY11" i="32"/>
  <c r="BT11" i="32"/>
  <c r="BO11" i="32"/>
  <c r="DH11" i="32" s="1"/>
  <c r="BJ11" i="32"/>
  <c r="BE11" i="32"/>
  <c r="AY11" i="32"/>
  <c r="AT11" i="32"/>
  <c r="AO11" i="32"/>
  <c r="AJ11" i="32"/>
  <c r="AE11" i="32"/>
  <c r="Z11" i="32"/>
  <c r="U11" i="32"/>
  <c r="DQ11" i="32" s="1"/>
  <c r="P11" i="32"/>
  <c r="DK11" i="32" s="1"/>
  <c r="DY10" i="32"/>
  <c r="DV10" i="32"/>
  <c r="DW10" i="32" s="1"/>
  <c r="DQ10" i="32"/>
  <c r="DG10" i="32"/>
  <c r="DF10" i="32"/>
  <c r="DE10" i="32"/>
  <c r="DD10" i="32"/>
  <c r="CD10" i="32"/>
  <c r="BY10" i="32"/>
  <c r="BT10" i="32"/>
  <c r="DH10" i="32" s="1"/>
  <c r="BO10" i="32"/>
  <c r="BJ10" i="32"/>
  <c r="BE10" i="32"/>
  <c r="AY10" i="32"/>
  <c r="AT10" i="32"/>
  <c r="AO10" i="32"/>
  <c r="DT10" i="32" s="1"/>
  <c r="AJ10" i="32"/>
  <c r="DN10" i="32" s="1"/>
  <c r="AE10" i="32"/>
  <c r="Z10" i="32"/>
  <c r="U10" i="32"/>
  <c r="P10" i="32"/>
  <c r="AZ10" i="32" s="1"/>
  <c r="DI10" i="32" s="1"/>
  <c r="DY9" i="32"/>
  <c r="DV9" i="32"/>
  <c r="DW9" i="32" s="1"/>
  <c r="DQ9" i="32"/>
  <c r="DG9" i="32"/>
  <c r="DF9" i="32"/>
  <c r="DE9" i="32"/>
  <c r="DD9" i="32"/>
  <c r="CD9" i="32"/>
  <c r="BY9" i="32"/>
  <c r="BT9" i="32"/>
  <c r="BO9" i="32"/>
  <c r="BJ9" i="32"/>
  <c r="DH9" i="32" s="1"/>
  <c r="BE9" i="32"/>
  <c r="AY9" i="32"/>
  <c r="AT9" i="32"/>
  <c r="AO9" i="32"/>
  <c r="DT9" i="32" s="1"/>
  <c r="AJ9" i="32"/>
  <c r="DN9" i="32" s="1"/>
  <c r="AE9" i="32"/>
  <c r="Z9" i="32"/>
  <c r="U9" i="32"/>
  <c r="P9" i="32"/>
  <c r="DK9" i="32" s="1"/>
  <c r="DY8" i="32"/>
  <c r="DV8" i="32"/>
  <c r="DW8" i="32" s="1"/>
  <c r="DT8" i="32"/>
  <c r="DN8" i="32"/>
  <c r="DG8" i="32"/>
  <c r="DF8" i="32"/>
  <c r="DE8" i="32"/>
  <c r="DD8" i="32"/>
  <c r="CD8" i="32"/>
  <c r="BY8" i="32"/>
  <c r="BT8" i="32"/>
  <c r="BO8" i="32"/>
  <c r="BJ8" i="32"/>
  <c r="BE8" i="32"/>
  <c r="DH8" i="32" s="1"/>
  <c r="AY8" i="32"/>
  <c r="AT8" i="32"/>
  <c r="AO8" i="32"/>
  <c r="AJ8" i="32"/>
  <c r="AE8" i="32"/>
  <c r="Z8" i="32"/>
  <c r="U8" i="32"/>
  <c r="DQ8" i="32" s="1"/>
  <c r="P8" i="32"/>
  <c r="AZ8" i="32" s="1"/>
  <c r="DI8" i="32" s="1"/>
  <c r="DY7" i="32"/>
  <c r="DV7" i="32"/>
  <c r="DW7" i="32" s="1"/>
  <c r="DT7" i="32"/>
  <c r="DQ7" i="32"/>
  <c r="DK7" i="32"/>
  <c r="DI7" i="32"/>
  <c r="DG7" i="32"/>
  <c r="DF7" i="32"/>
  <c r="DE7" i="32"/>
  <c r="DD7" i="32"/>
  <c r="CD7" i="32"/>
  <c r="BY7" i="32"/>
  <c r="BT7" i="32"/>
  <c r="DH7" i="32" s="1"/>
  <c r="BO7" i="32"/>
  <c r="BJ7" i="32"/>
  <c r="BE7" i="32"/>
  <c r="AY7" i="32"/>
  <c r="AT7" i="32"/>
  <c r="AO7" i="32"/>
  <c r="AJ7" i="32"/>
  <c r="DN7" i="32" s="1"/>
  <c r="AE7" i="32"/>
  <c r="Z7" i="32"/>
  <c r="U7" i="32"/>
  <c r="P7" i="32"/>
  <c r="AZ7" i="32" s="1"/>
  <c r="DY6" i="32"/>
  <c r="DT6" i="32"/>
  <c r="DN6" i="32"/>
  <c r="DG6" i="32"/>
  <c r="DF6" i="32"/>
  <c r="DE6" i="32"/>
  <c r="DD6" i="32"/>
  <c r="CD6" i="32"/>
  <c r="BY6" i="32"/>
  <c r="BT6" i="32"/>
  <c r="BO6" i="32"/>
  <c r="BJ6" i="32"/>
  <c r="BE6" i="32"/>
  <c r="DH6" i="32" s="1"/>
  <c r="AY6" i="32"/>
  <c r="AT6" i="32"/>
  <c r="AO6" i="32"/>
  <c r="AJ6" i="32"/>
  <c r="AE6" i="32"/>
  <c r="Z6" i="32"/>
  <c r="U6" i="32"/>
  <c r="DQ6" i="32" s="1"/>
  <c r="P6" i="32"/>
  <c r="DK6" i="32" s="1"/>
  <c r="DY5" i="32"/>
  <c r="DT5" i="32"/>
  <c r="DN5" i="32"/>
  <c r="DG5" i="32"/>
  <c r="DF5" i="32"/>
  <c r="DE5" i="32"/>
  <c r="DD5" i="32"/>
  <c r="CD5" i="32"/>
  <c r="BY5" i="32"/>
  <c r="BT5" i="32"/>
  <c r="BO5" i="32"/>
  <c r="BJ5" i="32"/>
  <c r="BE5" i="32"/>
  <c r="DH5" i="32" s="1"/>
  <c r="AY5" i="32"/>
  <c r="AT5" i="32"/>
  <c r="AO5" i="32"/>
  <c r="AJ5" i="32"/>
  <c r="AE5" i="32"/>
  <c r="Z5" i="32"/>
  <c r="U5" i="32"/>
  <c r="DQ5" i="32" s="1"/>
  <c r="P5" i="32"/>
  <c r="DY4" i="32"/>
  <c r="DH4" i="32"/>
  <c r="DG4" i="32"/>
  <c r="CD4" i="32"/>
  <c r="BY4" i="32"/>
  <c r="BT4" i="32"/>
  <c r="BO4" i="32"/>
  <c r="BJ4" i="32"/>
  <c r="BE4" i="32"/>
  <c r="AY4" i="32"/>
  <c r="AT4" i="32"/>
  <c r="AO4" i="32"/>
  <c r="DT4" i="32" s="1"/>
  <c r="AJ4" i="32"/>
  <c r="DN4" i="32" s="1"/>
  <c r="AE4" i="32"/>
  <c r="Z4" i="32"/>
  <c r="U4" i="32"/>
  <c r="DQ4" i="32" s="1"/>
  <c r="P4" i="32"/>
  <c r="DK4" i="32" s="1"/>
  <c r="AF39" i="31"/>
  <c r="AF38" i="31"/>
  <c r="AF37" i="31"/>
  <c r="AF36" i="31"/>
  <c r="AF35" i="31"/>
  <c r="AF34" i="31"/>
  <c r="AF33" i="31"/>
  <c r="AF32" i="31"/>
  <c r="AF31" i="31"/>
  <c r="D22" i="31"/>
  <c r="DR19" i="31"/>
  <c r="DY18" i="31"/>
  <c r="DV18" i="31"/>
  <c r="DW18" i="31" s="1"/>
  <c r="DT18" i="31"/>
  <c r="DN18" i="31"/>
  <c r="DG18" i="31"/>
  <c r="DF18" i="31"/>
  <c r="DE18" i="31"/>
  <c r="DD18" i="31"/>
  <c r="CD18" i="31"/>
  <c r="BY18" i="31"/>
  <c r="BT18" i="31"/>
  <c r="BO18" i="31"/>
  <c r="BJ18" i="31"/>
  <c r="BE18" i="31"/>
  <c r="DH18" i="31" s="1"/>
  <c r="AY18" i="31"/>
  <c r="AT18" i="31"/>
  <c r="AO18" i="31"/>
  <c r="AJ18" i="31"/>
  <c r="AE18" i="31"/>
  <c r="Z18" i="31"/>
  <c r="U18" i="31"/>
  <c r="DQ18" i="31" s="1"/>
  <c r="P18" i="31"/>
  <c r="DK18" i="31" s="1"/>
  <c r="H18" i="31"/>
  <c r="G18" i="31"/>
  <c r="F18" i="31"/>
  <c r="D18" i="31"/>
  <c r="DY17" i="31"/>
  <c r="DQ17" i="31"/>
  <c r="DG17" i="31"/>
  <c r="DF17" i="31"/>
  <c r="DE17" i="31"/>
  <c r="DD17" i="31"/>
  <c r="CD17" i="31"/>
  <c r="BY17" i="31"/>
  <c r="BT17" i="31"/>
  <c r="BO17" i="31"/>
  <c r="BJ17" i="31"/>
  <c r="BE17" i="31"/>
  <c r="DH17" i="31" s="1"/>
  <c r="AY17" i="31"/>
  <c r="AT17" i="31"/>
  <c r="AO17" i="31"/>
  <c r="DT17" i="31" s="1"/>
  <c r="AJ17" i="31"/>
  <c r="DN17" i="31" s="1"/>
  <c r="AE17" i="31"/>
  <c r="Z17" i="31"/>
  <c r="U17" i="31"/>
  <c r="P17" i="31"/>
  <c r="DK17" i="31" s="1"/>
  <c r="H17" i="31"/>
  <c r="G17" i="31"/>
  <c r="F17" i="31"/>
  <c r="DV17" i="31" s="1"/>
  <c r="DW17" i="31" s="1"/>
  <c r="D17" i="31"/>
  <c r="DY16" i="31"/>
  <c r="DV16" i="31"/>
  <c r="DW16" i="31" s="1"/>
  <c r="DN16" i="31"/>
  <c r="DK16" i="31"/>
  <c r="DG16" i="31"/>
  <c r="DF16" i="31"/>
  <c r="DE16" i="31"/>
  <c r="DD16" i="31"/>
  <c r="CD16" i="31"/>
  <c r="BY16" i="31"/>
  <c r="BT16" i="31"/>
  <c r="BO16" i="31"/>
  <c r="DH16" i="31" s="1"/>
  <c r="BJ16" i="31"/>
  <c r="BE16" i="31"/>
  <c r="AY16" i="31"/>
  <c r="AT16" i="31"/>
  <c r="AO16" i="31"/>
  <c r="DT16" i="31" s="1"/>
  <c r="AJ16" i="31"/>
  <c r="AE16" i="31"/>
  <c r="Z16" i="31"/>
  <c r="U16" i="31"/>
  <c r="DQ16" i="31" s="1"/>
  <c r="P16" i="31"/>
  <c r="H16" i="31"/>
  <c r="G16" i="31"/>
  <c r="F16" i="31"/>
  <c r="D16" i="31"/>
  <c r="DY15" i="31"/>
  <c r="DT15" i="31"/>
  <c r="DQ15" i="31"/>
  <c r="DK15" i="31"/>
  <c r="DG15" i="31"/>
  <c r="DF15" i="31"/>
  <c r="DE15" i="31"/>
  <c r="DD15" i="31"/>
  <c r="CD15" i="31"/>
  <c r="BY15" i="31"/>
  <c r="BT15" i="31"/>
  <c r="BO15" i="31"/>
  <c r="BJ15" i="31"/>
  <c r="BE15" i="31"/>
  <c r="AY15" i="31"/>
  <c r="AT15" i="31"/>
  <c r="AO15" i="31"/>
  <c r="AJ15" i="31"/>
  <c r="DN15" i="31" s="1"/>
  <c r="AE15" i="31"/>
  <c r="Z15" i="31"/>
  <c r="U15" i="31"/>
  <c r="P15" i="31"/>
  <c r="H15" i="31"/>
  <c r="G15" i="31"/>
  <c r="F15" i="31"/>
  <c r="DV15" i="31" s="1"/>
  <c r="DW15" i="31" s="1"/>
  <c r="D15" i="31"/>
  <c r="DY14" i="31"/>
  <c r="DQ14" i="31"/>
  <c r="DG14" i="31"/>
  <c r="DF14" i="31"/>
  <c r="DE14" i="31"/>
  <c r="DD14" i="31"/>
  <c r="CD14" i="31"/>
  <c r="BY14" i="31"/>
  <c r="BT14" i="31"/>
  <c r="BO14" i="31"/>
  <c r="DH14" i="31" s="1"/>
  <c r="BJ14" i="31"/>
  <c r="BE14" i="31"/>
  <c r="AY14" i="31"/>
  <c r="AT14" i="31"/>
  <c r="AO14" i="31"/>
  <c r="DT14" i="31" s="1"/>
  <c r="AJ14" i="31"/>
  <c r="DN14" i="31" s="1"/>
  <c r="AE14" i="31"/>
  <c r="Z14" i="31"/>
  <c r="U14" i="31"/>
  <c r="P14" i="31"/>
  <c r="AZ14" i="31" s="1"/>
  <c r="H14" i="31"/>
  <c r="G14" i="31"/>
  <c r="F14" i="31"/>
  <c r="DV14" i="31" s="1"/>
  <c r="DW14" i="31" s="1"/>
  <c r="D14" i="31"/>
  <c r="DY13" i="31"/>
  <c r="DV13" i="31"/>
  <c r="DW13" i="31" s="1"/>
  <c r="DT13" i="31"/>
  <c r="DQ13" i="31"/>
  <c r="DK13" i="31"/>
  <c r="DG13" i="31"/>
  <c r="DF13" i="31"/>
  <c r="DE13" i="31"/>
  <c r="DD13" i="31"/>
  <c r="CD13" i="31"/>
  <c r="BY13" i="31"/>
  <c r="BT13" i="31"/>
  <c r="BO13" i="31"/>
  <c r="BJ13" i="31"/>
  <c r="BE13" i="31"/>
  <c r="AY13" i="31"/>
  <c r="AT13" i="31"/>
  <c r="AO13" i="31"/>
  <c r="AJ13" i="31"/>
  <c r="DN13" i="31" s="1"/>
  <c r="AE13" i="31"/>
  <c r="Z13" i="31"/>
  <c r="U13" i="31"/>
  <c r="P13" i="31"/>
  <c r="DY12" i="31"/>
  <c r="DV12" i="31"/>
  <c r="DW12" i="31" s="1"/>
  <c r="DN12" i="31"/>
  <c r="DK12" i="31"/>
  <c r="DG12" i="31"/>
  <c r="DF12" i="31"/>
  <c r="DE12" i="31"/>
  <c r="DD12" i="31"/>
  <c r="CD12" i="31"/>
  <c r="BY12" i="31"/>
  <c r="BT12" i="31"/>
  <c r="BO12" i="31"/>
  <c r="DH12" i="31" s="1"/>
  <c r="BJ12" i="31"/>
  <c r="BE12" i="31"/>
  <c r="AY12" i="31"/>
  <c r="AT12" i="31"/>
  <c r="AO12" i="31"/>
  <c r="DT12" i="31" s="1"/>
  <c r="AJ12" i="31"/>
  <c r="AE12" i="31"/>
  <c r="Z12" i="31"/>
  <c r="U12" i="31"/>
  <c r="DQ12" i="31" s="1"/>
  <c r="P12" i="31"/>
  <c r="DY11" i="31"/>
  <c r="DV11" i="31"/>
  <c r="DW11" i="31" s="1"/>
  <c r="DT11" i="31"/>
  <c r="DK11" i="31"/>
  <c r="DG11" i="31"/>
  <c r="DF11" i="31"/>
  <c r="DE11" i="31"/>
  <c r="DD11" i="31"/>
  <c r="CD11" i="31"/>
  <c r="BY11" i="31"/>
  <c r="BT11" i="31"/>
  <c r="BO11" i="31"/>
  <c r="BJ11" i="31"/>
  <c r="BE11" i="31"/>
  <c r="AY11" i="31"/>
  <c r="AT11" i="31"/>
  <c r="AO11" i="31"/>
  <c r="AJ11" i="31"/>
  <c r="DN11" i="31" s="1"/>
  <c r="AE11" i="31"/>
  <c r="Z11" i="31"/>
  <c r="U11" i="31"/>
  <c r="DQ11" i="31" s="1"/>
  <c r="P11" i="31"/>
  <c r="AZ11" i="31" s="1"/>
  <c r="DY10" i="31"/>
  <c r="DV10" i="31"/>
  <c r="DW10" i="31" s="1"/>
  <c r="DN10" i="31"/>
  <c r="DG10" i="31"/>
  <c r="DF10" i="31"/>
  <c r="DE10" i="31"/>
  <c r="DD10" i="31"/>
  <c r="CD10" i="31"/>
  <c r="BY10" i="31"/>
  <c r="BT10" i="31"/>
  <c r="BO10" i="31"/>
  <c r="DH10" i="31" s="1"/>
  <c r="BJ10" i="31"/>
  <c r="BE10" i="31"/>
  <c r="AY10" i="31"/>
  <c r="AT10" i="31"/>
  <c r="AO10" i="31"/>
  <c r="DT10" i="31" s="1"/>
  <c r="AJ10" i="31"/>
  <c r="AE10" i="31"/>
  <c r="Z10" i="31"/>
  <c r="U10" i="31"/>
  <c r="DQ10" i="31" s="1"/>
  <c r="P10" i="31"/>
  <c r="DY9" i="31"/>
  <c r="DV9" i="31"/>
  <c r="DW9" i="31" s="1"/>
  <c r="DQ9" i="31"/>
  <c r="DG9" i="31"/>
  <c r="DF9" i="31"/>
  <c r="DE9" i="31"/>
  <c r="DD9" i="31"/>
  <c r="CD9" i="31"/>
  <c r="BY9" i="31"/>
  <c r="BT9" i="31"/>
  <c r="BO9" i="31"/>
  <c r="BJ9" i="31"/>
  <c r="DH9" i="31" s="1"/>
  <c r="BE9" i="31"/>
  <c r="AY9" i="31"/>
  <c r="AT9" i="31"/>
  <c r="AO9" i="31"/>
  <c r="DT9" i="31" s="1"/>
  <c r="AJ9" i="31"/>
  <c r="DN9" i="31" s="1"/>
  <c r="AE9" i="31"/>
  <c r="Z9" i="31"/>
  <c r="U9" i="31"/>
  <c r="P9" i="31"/>
  <c r="DK9" i="31" s="1"/>
  <c r="DY8" i="31"/>
  <c r="DV8" i="31"/>
  <c r="DW8" i="31" s="1"/>
  <c r="DN8" i="31"/>
  <c r="DG8" i="31"/>
  <c r="DF8" i="31"/>
  <c r="DE8" i="31"/>
  <c r="DD8" i="31"/>
  <c r="CD8" i="31"/>
  <c r="BY8" i="31"/>
  <c r="BT8" i="31"/>
  <c r="BO8" i="31"/>
  <c r="BJ8" i="31"/>
  <c r="BE8" i="31"/>
  <c r="DH8" i="31" s="1"/>
  <c r="AY8" i="31"/>
  <c r="AT8" i="31"/>
  <c r="AO8" i="31"/>
  <c r="DT8" i="31" s="1"/>
  <c r="AJ8" i="31"/>
  <c r="AE8" i="31"/>
  <c r="Z8" i="31"/>
  <c r="U8" i="31"/>
  <c r="DQ8" i="31" s="1"/>
  <c r="P8" i="31"/>
  <c r="DY7" i="31"/>
  <c r="DV7" i="31"/>
  <c r="DW7" i="31" s="1"/>
  <c r="DT7" i="31"/>
  <c r="DQ7" i="31"/>
  <c r="DK7" i="31"/>
  <c r="DG7" i="31"/>
  <c r="DF7" i="31"/>
  <c r="DE7" i="31"/>
  <c r="DD7" i="31"/>
  <c r="CD7" i="31"/>
  <c r="BY7" i="31"/>
  <c r="BT7" i="31"/>
  <c r="BO7" i="31"/>
  <c r="BJ7" i="31"/>
  <c r="DH7" i="31" s="1"/>
  <c r="BE7" i="31"/>
  <c r="AY7" i="31"/>
  <c r="AT7" i="31"/>
  <c r="AO7" i="31"/>
  <c r="AJ7" i="31"/>
  <c r="DN7" i="31" s="1"/>
  <c r="AE7" i="31"/>
  <c r="Z7" i="31"/>
  <c r="U7" i="31"/>
  <c r="P7" i="31"/>
  <c r="DY6" i="31"/>
  <c r="DN6" i="31"/>
  <c r="DG6" i="31"/>
  <c r="DF6" i="31"/>
  <c r="DE6" i="31"/>
  <c r="DD6" i="31"/>
  <c r="CD6" i="31"/>
  <c r="BY6" i="31"/>
  <c r="BT6" i="31"/>
  <c r="BO6" i="31"/>
  <c r="BJ6" i="31"/>
  <c r="BE6" i="31"/>
  <c r="DH6" i="31" s="1"/>
  <c r="AY6" i="31"/>
  <c r="AT6" i="31"/>
  <c r="AO6" i="31"/>
  <c r="DT6" i="31" s="1"/>
  <c r="AJ6" i="31"/>
  <c r="AE6" i="31"/>
  <c r="Z6" i="31"/>
  <c r="U6" i="31"/>
  <c r="DQ6" i="31" s="1"/>
  <c r="P6" i="31"/>
  <c r="DK6" i="31" s="1"/>
  <c r="DY5" i="31"/>
  <c r="DT5" i="31"/>
  <c r="DQ5" i="31"/>
  <c r="DK5" i="31"/>
  <c r="DG5" i="31"/>
  <c r="DF5" i="31"/>
  <c r="DE5" i="31"/>
  <c r="DD5" i="31"/>
  <c r="CD5" i="31"/>
  <c r="BY5" i="31"/>
  <c r="BT5" i="31"/>
  <c r="BO5" i="31"/>
  <c r="BJ5" i="31"/>
  <c r="BE5" i="31"/>
  <c r="DH5" i="31" s="1"/>
  <c r="AY5" i="31"/>
  <c r="AT5" i="31"/>
  <c r="AO5" i="31"/>
  <c r="AJ5" i="31"/>
  <c r="DN5" i="31" s="1"/>
  <c r="AE5" i="31"/>
  <c r="Z5" i="31"/>
  <c r="U5" i="31"/>
  <c r="P5" i="31"/>
  <c r="DY4" i="31"/>
  <c r="DT4" i="31"/>
  <c r="DN4" i="31"/>
  <c r="DH4" i="31"/>
  <c r="DG4" i="31"/>
  <c r="CD4" i="31"/>
  <c r="BY4" i="31"/>
  <c r="BT4" i="31"/>
  <c r="BO4" i="31"/>
  <c r="BJ4" i="31"/>
  <c r="BE4" i="31"/>
  <c r="AY4" i="31"/>
  <c r="AT4" i="31"/>
  <c r="AO4" i="31"/>
  <c r="AJ4" i="31"/>
  <c r="AE4" i="31"/>
  <c r="Z4" i="31"/>
  <c r="U4" i="31"/>
  <c r="DQ4" i="31" s="1"/>
  <c r="P4" i="31"/>
  <c r="DK4" i="31" s="1"/>
  <c r="AF39" i="30"/>
  <c r="AF38" i="30"/>
  <c r="AF37" i="30"/>
  <c r="AF36" i="30"/>
  <c r="AF35" i="30"/>
  <c r="AF34" i="30"/>
  <c r="AF33" i="30"/>
  <c r="AF32" i="30"/>
  <c r="AF31" i="30"/>
  <c r="D22" i="30"/>
  <c r="DR19" i="30"/>
  <c r="DY18" i="30"/>
  <c r="DT18" i="30"/>
  <c r="DQ18" i="30"/>
  <c r="DG18" i="30"/>
  <c r="DF18" i="30"/>
  <c r="DE18" i="30"/>
  <c r="DD18" i="30"/>
  <c r="CD18" i="30"/>
  <c r="BY18" i="30"/>
  <c r="BT18" i="30"/>
  <c r="BO18" i="30"/>
  <c r="BJ18" i="30"/>
  <c r="BE18" i="30"/>
  <c r="DH18" i="30" s="1"/>
  <c r="AY18" i="30"/>
  <c r="AT18" i="30"/>
  <c r="AO18" i="30"/>
  <c r="AJ18" i="30"/>
  <c r="DN18" i="30" s="1"/>
  <c r="AE18" i="30"/>
  <c r="Z18" i="30"/>
  <c r="U18" i="30"/>
  <c r="P18" i="30"/>
  <c r="DK18" i="30" s="1"/>
  <c r="H18" i="30"/>
  <c r="G18" i="30"/>
  <c r="F18" i="30"/>
  <c r="DV18" i="30" s="1"/>
  <c r="DW18" i="30" s="1"/>
  <c r="D18" i="30"/>
  <c r="DY17" i="30"/>
  <c r="DQ17" i="30"/>
  <c r="DG17" i="30"/>
  <c r="DF17" i="30"/>
  <c r="DE17" i="30"/>
  <c r="DD17" i="30"/>
  <c r="CD17" i="30"/>
  <c r="BY17" i="30"/>
  <c r="BT17" i="30"/>
  <c r="BO17" i="30"/>
  <c r="BJ17" i="30"/>
  <c r="BE17" i="30"/>
  <c r="DH17" i="30" s="1"/>
  <c r="AY17" i="30"/>
  <c r="AT17" i="30"/>
  <c r="AO17" i="30"/>
  <c r="DT17" i="30" s="1"/>
  <c r="AJ17" i="30"/>
  <c r="DN17" i="30" s="1"/>
  <c r="AE17" i="30"/>
  <c r="Z17" i="30"/>
  <c r="U17" i="30"/>
  <c r="P17" i="30"/>
  <c r="DK17" i="30" s="1"/>
  <c r="H17" i="30"/>
  <c r="G17" i="30"/>
  <c r="F17" i="30"/>
  <c r="DV17" i="30" s="1"/>
  <c r="DW17" i="30" s="1"/>
  <c r="D17" i="30"/>
  <c r="DY16" i="30"/>
  <c r="DV16" i="30"/>
  <c r="DW16" i="30" s="1"/>
  <c r="DN16" i="30"/>
  <c r="DK16" i="30"/>
  <c r="DG16" i="30"/>
  <c r="DF16" i="30"/>
  <c r="DE16" i="30"/>
  <c r="DD16" i="30"/>
  <c r="CD16" i="30"/>
  <c r="BY16" i="30"/>
  <c r="BT16" i="30"/>
  <c r="BO16" i="30"/>
  <c r="BJ16" i="30"/>
  <c r="BE16" i="30"/>
  <c r="DH16" i="30" s="1"/>
  <c r="AY16" i="30"/>
  <c r="AT16" i="30"/>
  <c r="AO16" i="30"/>
  <c r="DT16" i="30" s="1"/>
  <c r="AJ16" i="30"/>
  <c r="AE16" i="30"/>
  <c r="Z16" i="30"/>
  <c r="U16" i="30"/>
  <c r="DQ16" i="30" s="1"/>
  <c r="P16" i="30"/>
  <c r="H16" i="30"/>
  <c r="G16" i="30"/>
  <c r="F16" i="30"/>
  <c r="D16" i="30"/>
  <c r="DY15" i="30"/>
  <c r="DT15" i="30"/>
  <c r="DQ15" i="30"/>
  <c r="DK15" i="30"/>
  <c r="DG15" i="30"/>
  <c r="DF15" i="30"/>
  <c r="DE15" i="30"/>
  <c r="DD15" i="30"/>
  <c r="CD15" i="30"/>
  <c r="BY15" i="30"/>
  <c r="BT15" i="30"/>
  <c r="BO15" i="30"/>
  <c r="BJ15" i="30"/>
  <c r="BE15" i="30"/>
  <c r="DH15" i="30" s="1"/>
  <c r="AY15" i="30"/>
  <c r="AT15" i="30"/>
  <c r="AO15" i="30"/>
  <c r="AJ15" i="30"/>
  <c r="DN15" i="30" s="1"/>
  <c r="AE15" i="30"/>
  <c r="Z15" i="30"/>
  <c r="U15" i="30"/>
  <c r="P15" i="30"/>
  <c r="AZ15" i="30" s="1"/>
  <c r="DI15" i="30" s="1"/>
  <c r="H15" i="30"/>
  <c r="G15" i="30"/>
  <c r="F15" i="30"/>
  <c r="DV15" i="30" s="1"/>
  <c r="DW15" i="30" s="1"/>
  <c r="D15" i="30"/>
  <c r="DY14" i="30"/>
  <c r="DT14" i="30"/>
  <c r="DG14" i="30"/>
  <c r="DF14" i="30"/>
  <c r="DE14" i="30"/>
  <c r="DD14" i="30"/>
  <c r="CD14" i="30"/>
  <c r="BY14" i="30"/>
  <c r="BT14" i="30"/>
  <c r="BO14" i="30"/>
  <c r="DH14" i="30" s="1"/>
  <c r="BJ14" i="30"/>
  <c r="BE14" i="30"/>
  <c r="AY14" i="30"/>
  <c r="AT14" i="30"/>
  <c r="AO14" i="30"/>
  <c r="AJ14" i="30"/>
  <c r="DN14" i="30" s="1"/>
  <c r="AE14" i="30"/>
  <c r="Z14" i="30"/>
  <c r="U14" i="30"/>
  <c r="DQ14" i="30" s="1"/>
  <c r="P14" i="30"/>
  <c r="H14" i="30"/>
  <c r="G14" i="30"/>
  <c r="F14" i="30"/>
  <c r="DV14" i="30" s="1"/>
  <c r="DW14" i="30" s="1"/>
  <c r="D14" i="30"/>
  <c r="DY13" i="30"/>
  <c r="DV13" i="30"/>
  <c r="DW13" i="30" s="1"/>
  <c r="DT13" i="30"/>
  <c r="DQ13" i="30"/>
  <c r="DG13" i="30"/>
  <c r="DF13" i="30"/>
  <c r="DE13" i="30"/>
  <c r="DD13" i="30"/>
  <c r="CD13" i="30"/>
  <c r="BY13" i="30"/>
  <c r="BT13" i="30"/>
  <c r="BO13" i="30"/>
  <c r="BJ13" i="30"/>
  <c r="BE13" i="30"/>
  <c r="DH13" i="30" s="1"/>
  <c r="AY13" i="30"/>
  <c r="AT13" i="30"/>
  <c r="AO13" i="30"/>
  <c r="AJ13" i="30"/>
  <c r="DN13" i="30" s="1"/>
  <c r="AE13" i="30"/>
  <c r="Z13" i="30"/>
  <c r="U13" i="30"/>
  <c r="P13" i="30"/>
  <c r="AZ13" i="30" s="1"/>
  <c r="DI13" i="30" s="1"/>
  <c r="DY12" i="30"/>
  <c r="DV12" i="30"/>
  <c r="DW12" i="30" s="1"/>
  <c r="DN12" i="30"/>
  <c r="DK12" i="30"/>
  <c r="DG12" i="30"/>
  <c r="DF12" i="30"/>
  <c r="DE12" i="30"/>
  <c r="DD12" i="30"/>
  <c r="CD12" i="30"/>
  <c r="BY12" i="30"/>
  <c r="BT12" i="30"/>
  <c r="BO12" i="30"/>
  <c r="BJ12" i="30"/>
  <c r="BE12" i="30"/>
  <c r="DH12" i="30" s="1"/>
  <c r="AY12" i="30"/>
  <c r="AT12" i="30"/>
  <c r="AO12" i="30"/>
  <c r="DT12" i="30" s="1"/>
  <c r="AJ12" i="30"/>
  <c r="AE12" i="30"/>
  <c r="Z12" i="30"/>
  <c r="U12" i="30"/>
  <c r="DQ12" i="30" s="1"/>
  <c r="P12" i="30"/>
  <c r="DY11" i="30"/>
  <c r="DV11" i="30"/>
  <c r="DW11" i="30" s="1"/>
  <c r="DT11" i="30"/>
  <c r="DK11" i="30"/>
  <c r="DG11" i="30"/>
  <c r="DF11" i="30"/>
  <c r="DE11" i="30"/>
  <c r="DD11" i="30"/>
  <c r="CD11" i="30"/>
  <c r="BY11" i="30"/>
  <c r="BT11" i="30"/>
  <c r="BO11" i="30"/>
  <c r="BJ11" i="30"/>
  <c r="BE11" i="30"/>
  <c r="AY11" i="30"/>
  <c r="AT11" i="30"/>
  <c r="AO11" i="30"/>
  <c r="AJ11" i="30"/>
  <c r="DN11" i="30" s="1"/>
  <c r="AE11" i="30"/>
  <c r="Z11" i="30"/>
  <c r="U11" i="30"/>
  <c r="DQ11" i="30" s="1"/>
  <c r="P11" i="30"/>
  <c r="AZ11" i="30" s="1"/>
  <c r="DY10" i="30"/>
  <c r="DT10" i="30"/>
  <c r="DN10" i="30"/>
  <c r="DG10" i="30"/>
  <c r="DF10" i="30"/>
  <c r="DE10" i="30"/>
  <c r="DD10" i="30"/>
  <c r="CD10" i="30"/>
  <c r="BY10" i="30"/>
  <c r="BT10" i="30"/>
  <c r="BO10" i="30"/>
  <c r="DH10" i="30" s="1"/>
  <c r="BJ10" i="30"/>
  <c r="BE10" i="30"/>
  <c r="AY10" i="30"/>
  <c r="AT10" i="30"/>
  <c r="AO10" i="30"/>
  <c r="AJ10" i="30"/>
  <c r="AE10" i="30"/>
  <c r="Z10" i="30"/>
  <c r="U10" i="30"/>
  <c r="DQ10" i="30" s="1"/>
  <c r="P10" i="30"/>
  <c r="DY9" i="30"/>
  <c r="DQ9" i="30"/>
  <c r="DG9" i="30"/>
  <c r="DF9" i="30"/>
  <c r="DE9" i="30"/>
  <c r="DD9" i="30"/>
  <c r="CD9" i="30"/>
  <c r="BY9" i="30"/>
  <c r="BT9" i="30"/>
  <c r="DH9" i="30" s="1"/>
  <c r="BO9" i="30"/>
  <c r="BJ9" i="30"/>
  <c r="BE9" i="30"/>
  <c r="AY9" i="30"/>
  <c r="AT9" i="30"/>
  <c r="AO9" i="30"/>
  <c r="DT9" i="30" s="1"/>
  <c r="AJ9" i="30"/>
  <c r="DN9" i="30" s="1"/>
  <c r="AE9" i="30"/>
  <c r="Z9" i="30"/>
  <c r="U9" i="30"/>
  <c r="P9" i="30"/>
  <c r="DK9" i="30" s="1"/>
  <c r="DY8" i="30"/>
  <c r="DG8" i="30"/>
  <c r="DF8" i="30"/>
  <c r="DE8" i="30"/>
  <c r="DD8" i="30"/>
  <c r="CD8" i="30"/>
  <c r="BY8" i="30"/>
  <c r="BT8" i="30"/>
  <c r="BO8" i="30"/>
  <c r="BJ8" i="30"/>
  <c r="BE8" i="30"/>
  <c r="AY8" i="30"/>
  <c r="AT8" i="30"/>
  <c r="AO8" i="30"/>
  <c r="DT8" i="30" s="1"/>
  <c r="AJ8" i="30"/>
  <c r="DN8" i="30" s="1"/>
  <c r="AE8" i="30"/>
  <c r="Z8" i="30"/>
  <c r="U8" i="30"/>
  <c r="DQ8" i="30" s="1"/>
  <c r="P8" i="30"/>
  <c r="DY7" i="30"/>
  <c r="DQ7" i="30"/>
  <c r="DG7" i="30"/>
  <c r="DF7" i="30"/>
  <c r="DE7" i="30"/>
  <c r="DD7" i="30"/>
  <c r="CD7" i="30"/>
  <c r="BY7" i="30"/>
  <c r="BT7" i="30"/>
  <c r="BO7" i="30"/>
  <c r="BJ7" i="30"/>
  <c r="DH7" i="30" s="1"/>
  <c r="BE7" i="30"/>
  <c r="AY7" i="30"/>
  <c r="AT7" i="30"/>
  <c r="AO7" i="30"/>
  <c r="DT7" i="30" s="1"/>
  <c r="AJ7" i="30"/>
  <c r="DN7" i="30" s="1"/>
  <c r="AE7" i="30"/>
  <c r="Z7" i="30"/>
  <c r="U7" i="30"/>
  <c r="P7" i="30"/>
  <c r="DK7" i="30" s="1"/>
  <c r="DY6" i="30"/>
  <c r="DT6" i="30"/>
  <c r="DG6" i="30"/>
  <c r="DF6" i="30"/>
  <c r="DE6" i="30"/>
  <c r="DD6" i="30"/>
  <c r="CD6" i="30"/>
  <c r="BY6" i="30"/>
  <c r="BT6" i="30"/>
  <c r="BO6" i="30"/>
  <c r="BJ6" i="30"/>
  <c r="BE6" i="30"/>
  <c r="AY6" i="30"/>
  <c r="AT6" i="30"/>
  <c r="AO6" i="30"/>
  <c r="AJ6" i="30"/>
  <c r="DN6" i="30" s="1"/>
  <c r="AE6" i="30"/>
  <c r="Z6" i="30"/>
  <c r="U6" i="30"/>
  <c r="DQ6" i="30" s="1"/>
  <c r="P6" i="30"/>
  <c r="DK6" i="30" s="1"/>
  <c r="DY5" i="30"/>
  <c r="DG5" i="30"/>
  <c r="DF5" i="30"/>
  <c r="DE5" i="30"/>
  <c r="DD5" i="30"/>
  <c r="CD5" i="30"/>
  <c r="BY5" i="30"/>
  <c r="BT5" i="30"/>
  <c r="BO5" i="30"/>
  <c r="BJ5" i="30"/>
  <c r="BE5" i="30"/>
  <c r="AY5" i="30"/>
  <c r="AT5" i="30"/>
  <c r="AO5" i="30"/>
  <c r="DT5" i="30" s="1"/>
  <c r="AJ5" i="30"/>
  <c r="DN5" i="30" s="1"/>
  <c r="AE5" i="30"/>
  <c r="Z5" i="30"/>
  <c r="U5" i="30"/>
  <c r="DQ5" i="30" s="1"/>
  <c r="P5" i="30"/>
  <c r="DY4" i="30"/>
  <c r="DT4" i="30"/>
  <c r="DN4" i="30"/>
  <c r="DK4" i="30"/>
  <c r="DG4" i="30"/>
  <c r="CD4" i="30"/>
  <c r="BY4" i="30"/>
  <c r="BT4" i="30"/>
  <c r="BO4" i="30"/>
  <c r="BJ4" i="30"/>
  <c r="BE4" i="30"/>
  <c r="DH4" i="30" s="1"/>
  <c r="AY4" i="30"/>
  <c r="AT4" i="30"/>
  <c r="AO4" i="30"/>
  <c r="AJ4" i="30"/>
  <c r="AE4" i="30"/>
  <c r="Z4" i="30"/>
  <c r="U4" i="30"/>
  <c r="DQ4" i="30" s="1"/>
  <c r="P4" i="30"/>
  <c r="AF39" i="29"/>
  <c r="AF38" i="29"/>
  <c r="AF37" i="29"/>
  <c r="AF36" i="29"/>
  <c r="AF35" i="29"/>
  <c r="AF34" i="29"/>
  <c r="AF33" i="29"/>
  <c r="AF32" i="29"/>
  <c r="AF31" i="29"/>
  <c r="D22" i="29"/>
  <c r="DR19" i="29"/>
  <c r="DY18" i="29"/>
  <c r="DT18" i="29"/>
  <c r="DQ18" i="29"/>
  <c r="DG18" i="29"/>
  <c r="DF18" i="29"/>
  <c r="DE18" i="29"/>
  <c r="DD18" i="29"/>
  <c r="CD18" i="29"/>
  <c r="BY18" i="29"/>
  <c r="BT18" i="29"/>
  <c r="BO18" i="29"/>
  <c r="BJ18" i="29"/>
  <c r="DH18" i="29" s="1"/>
  <c r="BE18" i="29"/>
  <c r="AY18" i="29"/>
  <c r="AT18" i="29"/>
  <c r="AO18" i="29"/>
  <c r="AJ18" i="29"/>
  <c r="DN18" i="29" s="1"/>
  <c r="AE18" i="29"/>
  <c r="Z18" i="29"/>
  <c r="U18" i="29"/>
  <c r="P18" i="29"/>
  <c r="DK18" i="29" s="1"/>
  <c r="H18" i="29"/>
  <c r="G18" i="29"/>
  <c r="F18" i="29"/>
  <c r="DV18" i="29" s="1"/>
  <c r="DW18" i="29" s="1"/>
  <c r="D18" i="29"/>
  <c r="DY17" i="29"/>
  <c r="DV17" i="29"/>
  <c r="DW17" i="29" s="1"/>
  <c r="DN17" i="29"/>
  <c r="DG17" i="29"/>
  <c r="DF17" i="29"/>
  <c r="DE17" i="29"/>
  <c r="DD17" i="29"/>
  <c r="CD17" i="29"/>
  <c r="BY17" i="29"/>
  <c r="BT17" i="29"/>
  <c r="BO17" i="29"/>
  <c r="BJ17" i="29"/>
  <c r="BE17" i="29"/>
  <c r="DH17" i="29" s="1"/>
  <c r="AY17" i="29"/>
  <c r="AT17" i="29"/>
  <c r="AO17" i="29"/>
  <c r="DT17" i="29" s="1"/>
  <c r="AJ17" i="29"/>
  <c r="AE17" i="29"/>
  <c r="Z17" i="29"/>
  <c r="U17" i="29"/>
  <c r="DQ17" i="29" s="1"/>
  <c r="P17" i="29"/>
  <c r="DK17" i="29" s="1"/>
  <c r="H17" i="29"/>
  <c r="G17" i="29"/>
  <c r="F17" i="29"/>
  <c r="D17" i="29"/>
  <c r="DY16" i="29"/>
  <c r="DW16" i="29"/>
  <c r="DV16" i="29"/>
  <c r="DN16" i="29"/>
  <c r="DK16" i="29"/>
  <c r="DG16" i="29"/>
  <c r="DF16" i="29"/>
  <c r="DE16" i="29"/>
  <c r="DD16" i="29"/>
  <c r="CD16" i="29"/>
  <c r="BY16" i="29"/>
  <c r="BT16" i="29"/>
  <c r="BO16" i="29"/>
  <c r="BJ16" i="29"/>
  <c r="BE16" i="29"/>
  <c r="AY16" i="29"/>
  <c r="AT16" i="29"/>
  <c r="AO16" i="29"/>
  <c r="DT16" i="29" s="1"/>
  <c r="AJ16" i="29"/>
  <c r="AE16" i="29"/>
  <c r="Z16" i="29"/>
  <c r="U16" i="29"/>
  <c r="DQ16" i="29" s="1"/>
  <c r="P16" i="29"/>
  <c r="H16" i="29"/>
  <c r="G16" i="29"/>
  <c r="F16" i="29"/>
  <c r="D16" i="29"/>
  <c r="DY15" i="29"/>
  <c r="DQ15" i="29"/>
  <c r="DK15" i="29"/>
  <c r="DG15" i="29"/>
  <c r="DF15" i="29"/>
  <c r="DE15" i="29"/>
  <c r="DD15" i="29"/>
  <c r="CD15" i="29"/>
  <c r="BY15" i="29"/>
  <c r="BT15" i="29"/>
  <c r="BO15" i="29"/>
  <c r="DH15" i="29" s="1"/>
  <c r="BJ15" i="29"/>
  <c r="BE15" i="29"/>
  <c r="AY15" i="29"/>
  <c r="AT15" i="29"/>
  <c r="AO15" i="29"/>
  <c r="DT15" i="29" s="1"/>
  <c r="AJ15" i="29"/>
  <c r="DN15" i="29" s="1"/>
  <c r="AE15" i="29"/>
  <c r="Z15" i="29"/>
  <c r="U15" i="29"/>
  <c r="P15" i="29"/>
  <c r="AZ15" i="29" s="1"/>
  <c r="H15" i="29"/>
  <c r="G15" i="29"/>
  <c r="F15" i="29"/>
  <c r="DV15" i="29" s="1"/>
  <c r="DW15" i="29" s="1"/>
  <c r="D15" i="29"/>
  <c r="DY14" i="29"/>
  <c r="DT14" i="29"/>
  <c r="DQ14" i="29"/>
  <c r="DK14" i="29"/>
  <c r="DG14" i="29"/>
  <c r="DF14" i="29"/>
  <c r="DE14" i="29"/>
  <c r="DD14" i="29"/>
  <c r="CD14" i="29"/>
  <c r="BY14" i="29"/>
  <c r="BT14" i="29"/>
  <c r="BO14" i="29"/>
  <c r="DH14" i="29" s="1"/>
  <c r="BJ14" i="29"/>
  <c r="BE14" i="29"/>
  <c r="AY14" i="29"/>
  <c r="AT14" i="29"/>
  <c r="AO14" i="29"/>
  <c r="AJ14" i="29"/>
  <c r="DN14" i="29" s="1"/>
  <c r="AE14" i="29"/>
  <c r="Z14" i="29"/>
  <c r="U14" i="29"/>
  <c r="P14" i="29"/>
  <c r="H14" i="29"/>
  <c r="G14" i="29"/>
  <c r="F14" i="29"/>
  <c r="DV14" i="29" s="1"/>
  <c r="DW14" i="29" s="1"/>
  <c r="D14" i="29"/>
  <c r="DY13" i="29"/>
  <c r="DV13" i="29"/>
  <c r="DW13" i="29" s="1"/>
  <c r="DQ13" i="29"/>
  <c r="DI13" i="29"/>
  <c r="DG13" i="29"/>
  <c r="DF13" i="29"/>
  <c r="DE13" i="29"/>
  <c r="DD13" i="29"/>
  <c r="CD13" i="29"/>
  <c r="BY13" i="29"/>
  <c r="BT13" i="29"/>
  <c r="BO13" i="29"/>
  <c r="BJ13" i="29"/>
  <c r="BE13" i="29"/>
  <c r="DH13" i="29" s="1"/>
  <c r="AY13" i="29"/>
  <c r="AT13" i="29"/>
  <c r="AO13" i="29"/>
  <c r="DT13" i="29" s="1"/>
  <c r="AJ13" i="29"/>
  <c r="DN13" i="29" s="1"/>
  <c r="AE13" i="29"/>
  <c r="Z13" i="29"/>
  <c r="U13" i="29"/>
  <c r="P13" i="29"/>
  <c r="AZ13" i="29" s="1"/>
  <c r="DY12" i="29"/>
  <c r="DW12" i="29"/>
  <c r="DV12" i="29"/>
  <c r="DN12" i="29"/>
  <c r="DK12" i="29"/>
  <c r="DG12" i="29"/>
  <c r="DF12" i="29"/>
  <c r="DE12" i="29"/>
  <c r="DD12" i="29"/>
  <c r="CD12" i="29"/>
  <c r="BY12" i="29"/>
  <c r="BT12" i="29"/>
  <c r="BO12" i="29"/>
  <c r="BJ12" i="29"/>
  <c r="BE12" i="29"/>
  <c r="AY12" i="29"/>
  <c r="AT12" i="29"/>
  <c r="AO12" i="29"/>
  <c r="DT12" i="29" s="1"/>
  <c r="AJ12" i="29"/>
  <c r="AE12" i="29"/>
  <c r="Z12" i="29"/>
  <c r="U12" i="29"/>
  <c r="DQ12" i="29" s="1"/>
  <c r="P12" i="29"/>
  <c r="DY11" i="29"/>
  <c r="DV11" i="29"/>
  <c r="DW11" i="29" s="1"/>
  <c r="DT11" i="29"/>
  <c r="DN11" i="29"/>
  <c r="DK11" i="29"/>
  <c r="DG11" i="29"/>
  <c r="DF11" i="29"/>
  <c r="DE11" i="29"/>
  <c r="DD11" i="29"/>
  <c r="CD11" i="29"/>
  <c r="BY11" i="29"/>
  <c r="BT11" i="29"/>
  <c r="BO11" i="29"/>
  <c r="BJ11" i="29"/>
  <c r="BE11" i="29"/>
  <c r="DH11" i="29" s="1"/>
  <c r="AY11" i="29"/>
  <c r="AT11" i="29"/>
  <c r="AO11" i="29"/>
  <c r="AJ11" i="29"/>
  <c r="AE11" i="29"/>
  <c r="Z11" i="29"/>
  <c r="U11" i="29"/>
  <c r="DQ11" i="29" s="1"/>
  <c r="P11" i="29"/>
  <c r="DY10" i="29"/>
  <c r="DV10" i="29"/>
  <c r="DW10" i="29" s="1"/>
  <c r="DT10" i="29"/>
  <c r="DQ10" i="29"/>
  <c r="DK10" i="29"/>
  <c r="DG10" i="29"/>
  <c r="DF10" i="29"/>
  <c r="DE10" i="29"/>
  <c r="DD10" i="29"/>
  <c r="CD10" i="29"/>
  <c r="BY10" i="29"/>
  <c r="BT10" i="29"/>
  <c r="BO10" i="29"/>
  <c r="DH10" i="29" s="1"/>
  <c r="BJ10" i="29"/>
  <c r="BE10" i="29"/>
  <c r="AY10" i="29"/>
  <c r="AT10" i="29"/>
  <c r="AO10" i="29"/>
  <c r="AJ10" i="29"/>
  <c r="DN10" i="29" s="1"/>
  <c r="AE10" i="29"/>
  <c r="Z10" i="29"/>
  <c r="U10" i="29"/>
  <c r="P10" i="29"/>
  <c r="DY9" i="29"/>
  <c r="DV9" i="29"/>
  <c r="DW9" i="29" s="1"/>
  <c r="DN9" i="29"/>
  <c r="DG9" i="29"/>
  <c r="DF9" i="29"/>
  <c r="DE9" i="29"/>
  <c r="DD9" i="29"/>
  <c r="CD9" i="29"/>
  <c r="BY9" i="29"/>
  <c r="BT9" i="29"/>
  <c r="BO9" i="29"/>
  <c r="BJ9" i="29"/>
  <c r="BE9" i="29"/>
  <c r="DH9" i="29" s="1"/>
  <c r="AY9" i="29"/>
  <c r="AT9" i="29"/>
  <c r="AO9" i="29"/>
  <c r="DT9" i="29" s="1"/>
  <c r="AJ9" i="29"/>
  <c r="AE9" i="29"/>
  <c r="Z9" i="29"/>
  <c r="U9" i="29"/>
  <c r="DQ9" i="29" s="1"/>
  <c r="P9" i="29"/>
  <c r="DK9" i="29" s="1"/>
  <c r="DY8" i="29"/>
  <c r="DV8" i="29"/>
  <c r="DW8" i="29" s="1"/>
  <c r="DN8" i="29"/>
  <c r="DK8" i="29"/>
  <c r="DG8" i="29"/>
  <c r="DF8" i="29"/>
  <c r="DE8" i="29"/>
  <c r="DD8" i="29"/>
  <c r="CD8" i="29"/>
  <c r="BY8" i="29"/>
  <c r="BT8" i="29"/>
  <c r="BO8" i="29"/>
  <c r="BJ8" i="29"/>
  <c r="BE8" i="29"/>
  <c r="AY8" i="29"/>
  <c r="AT8" i="29"/>
  <c r="AO8" i="29"/>
  <c r="DT8" i="29" s="1"/>
  <c r="AJ8" i="29"/>
  <c r="AE8" i="29"/>
  <c r="Z8" i="29"/>
  <c r="U8" i="29"/>
  <c r="DQ8" i="29" s="1"/>
  <c r="P8" i="29"/>
  <c r="DY7" i="29"/>
  <c r="DW7" i="29"/>
  <c r="DV7" i="29"/>
  <c r="DK7" i="29"/>
  <c r="DG7" i="29"/>
  <c r="DF7" i="29"/>
  <c r="DE7" i="29"/>
  <c r="DD7" i="29"/>
  <c r="CD7" i="29"/>
  <c r="BY7" i="29"/>
  <c r="BT7" i="29"/>
  <c r="BO7" i="29"/>
  <c r="BJ7" i="29"/>
  <c r="DH7" i="29" s="1"/>
  <c r="BE7" i="29"/>
  <c r="AY7" i="29"/>
  <c r="AT7" i="29"/>
  <c r="AO7" i="29"/>
  <c r="DT7" i="29" s="1"/>
  <c r="AJ7" i="29"/>
  <c r="DN7" i="29" s="1"/>
  <c r="AE7" i="29"/>
  <c r="Z7" i="29"/>
  <c r="U7" i="29"/>
  <c r="DQ7" i="29" s="1"/>
  <c r="P7" i="29"/>
  <c r="AZ7" i="29" s="1"/>
  <c r="DY6" i="29"/>
  <c r="DW6" i="29"/>
  <c r="DV6" i="29"/>
  <c r="DT6" i="29"/>
  <c r="DG6" i="29"/>
  <c r="DF6" i="29"/>
  <c r="DE6" i="29"/>
  <c r="DD6" i="29"/>
  <c r="CD6" i="29"/>
  <c r="BY6" i="29"/>
  <c r="BT6" i="29"/>
  <c r="BO6" i="29"/>
  <c r="BJ6" i="29"/>
  <c r="DH6" i="29" s="1"/>
  <c r="BE6" i="29"/>
  <c r="AY6" i="29"/>
  <c r="AT6" i="29"/>
  <c r="AO6" i="29"/>
  <c r="AJ6" i="29"/>
  <c r="DN6" i="29" s="1"/>
  <c r="AE6" i="29"/>
  <c r="Z6" i="29"/>
  <c r="U6" i="29"/>
  <c r="DQ6" i="29" s="1"/>
  <c r="P6" i="29"/>
  <c r="DK6" i="29" s="1"/>
  <c r="DY5" i="29"/>
  <c r="DV5" i="29"/>
  <c r="DW5" i="29" s="1"/>
  <c r="DQ5" i="29"/>
  <c r="DG5" i="29"/>
  <c r="DF5" i="29"/>
  <c r="DE5" i="29"/>
  <c r="DD5" i="29"/>
  <c r="CD5" i="29"/>
  <c r="BY5" i="29"/>
  <c r="BT5" i="29"/>
  <c r="BO5" i="29"/>
  <c r="BJ5" i="29"/>
  <c r="BE5" i="29"/>
  <c r="DH5" i="29" s="1"/>
  <c r="AY5" i="29"/>
  <c r="AT5" i="29"/>
  <c r="AO5" i="29"/>
  <c r="DT5" i="29" s="1"/>
  <c r="AJ5" i="29"/>
  <c r="DN5" i="29" s="1"/>
  <c r="AE5" i="29"/>
  <c r="Z5" i="29"/>
  <c r="U5" i="29"/>
  <c r="P5" i="29"/>
  <c r="AZ5" i="29" s="1"/>
  <c r="DI5" i="29" s="1"/>
  <c r="DY4" i="29"/>
  <c r="DV4" i="29"/>
  <c r="DW4" i="29" s="1"/>
  <c r="X39" i="29" s="1"/>
  <c r="DN4" i="29"/>
  <c r="DK4" i="29"/>
  <c r="DG4" i="29"/>
  <c r="CD4" i="29"/>
  <c r="BY4" i="29"/>
  <c r="BT4" i="29"/>
  <c r="BO4" i="29"/>
  <c r="BJ4" i="29"/>
  <c r="BE4" i="29"/>
  <c r="AY4" i="29"/>
  <c r="AT4" i="29"/>
  <c r="AO4" i="29"/>
  <c r="DT4" i="29" s="1"/>
  <c r="AJ4" i="29"/>
  <c r="AE4" i="29"/>
  <c r="Z4" i="29"/>
  <c r="U4" i="29"/>
  <c r="DQ4" i="29" s="1"/>
  <c r="P4" i="29"/>
  <c r="AZ4" i="29" s="1"/>
  <c r="AF39" i="28"/>
  <c r="AF38" i="28"/>
  <c r="AF37" i="28"/>
  <c r="AF36" i="28"/>
  <c r="AF35" i="28"/>
  <c r="AF34" i="28"/>
  <c r="AF33" i="28"/>
  <c r="AF32" i="28"/>
  <c r="AF31" i="28"/>
  <c r="D22" i="28"/>
  <c r="DR19" i="28"/>
  <c r="DY18" i="28"/>
  <c r="DV18" i="28"/>
  <c r="DW18" i="28" s="1"/>
  <c r="DN18" i="28"/>
  <c r="DG18" i="28"/>
  <c r="DF18" i="28"/>
  <c r="DE18" i="28"/>
  <c r="DD18" i="28"/>
  <c r="CD18" i="28"/>
  <c r="BY18" i="28"/>
  <c r="BT18" i="28"/>
  <c r="BO18" i="28"/>
  <c r="BJ18" i="28"/>
  <c r="BE18" i="28"/>
  <c r="DH18" i="28" s="1"/>
  <c r="AY18" i="28"/>
  <c r="AT18" i="28"/>
  <c r="AO18" i="28"/>
  <c r="DT18" i="28" s="1"/>
  <c r="AJ18" i="28"/>
  <c r="AE18" i="28"/>
  <c r="Z18" i="28"/>
  <c r="U18" i="28"/>
  <c r="DQ18" i="28" s="1"/>
  <c r="P18" i="28"/>
  <c r="DK18" i="28" s="1"/>
  <c r="H18" i="28"/>
  <c r="G18" i="28"/>
  <c r="F18" i="28"/>
  <c r="D18" i="28"/>
  <c r="DY17" i="28"/>
  <c r="DQ17" i="28"/>
  <c r="DK17" i="28"/>
  <c r="DG17" i="28"/>
  <c r="DF17" i="28"/>
  <c r="DE17" i="28"/>
  <c r="DD17" i="28"/>
  <c r="CD17" i="28"/>
  <c r="BY17" i="28"/>
  <c r="BT17" i="28"/>
  <c r="BO17" i="28"/>
  <c r="BJ17" i="28"/>
  <c r="BE17" i="28"/>
  <c r="AY17" i="28"/>
  <c r="AT17" i="28"/>
  <c r="AO17" i="28"/>
  <c r="DT17" i="28" s="1"/>
  <c r="AJ17" i="28"/>
  <c r="DN17" i="28" s="1"/>
  <c r="AE17" i="28"/>
  <c r="Z17" i="28"/>
  <c r="U17" i="28"/>
  <c r="P17" i="28"/>
  <c r="AZ17" i="28" s="1"/>
  <c r="H17" i="28"/>
  <c r="G17" i="28"/>
  <c r="F17" i="28"/>
  <c r="DV17" i="28" s="1"/>
  <c r="DW17" i="28" s="1"/>
  <c r="D17" i="28"/>
  <c r="DY16" i="28"/>
  <c r="DQ16" i="28"/>
  <c r="DK16" i="28"/>
  <c r="DG16" i="28"/>
  <c r="DF16" i="28"/>
  <c r="DE16" i="28"/>
  <c r="DD16" i="28"/>
  <c r="CD16" i="28"/>
  <c r="BY16" i="28"/>
  <c r="BT16" i="28"/>
  <c r="BO16" i="28"/>
  <c r="DH16" i="28" s="1"/>
  <c r="BJ16" i="28"/>
  <c r="BE16" i="28"/>
  <c r="AY16" i="28"/>
  <c r="AT16" i="28"/>
  <c r="AO16" i="28"/>
  <c r="DT16" i="28" s="1"/>
  <c r="AJ16" i="28"/>
  <c r="DN16" i="28" s="1"/>
  <c r="AE16" i="28"/>
  <c r="Z16" i="28"/>
  <c r="U16" i="28"/>
  <c r="P16" i="28"/>
  <c r="AZ16" i="28" s="1"/>
  <c r="H16" i="28"/>
  <c r="G16" i="28"/>
  <c r="F16" i="28"/>
  <c r="DV16" i="28" s="1"/>
  <c r="DW16" i="28" s="1"/>
  <c r="D16" i="28"/>
  <c r="DY15" i="28"/>
  <c r="DT15" i="28"/>
  <c r="DQ15" i="28"/>
  <c r="DK15" i="28"/>
  <c r="DG15" i="28"/>
  <c r="DF15" i="28"/>
  <c r="DE15" i="28"/>
  <c r="DD15" i="28"/>
  <c r="CD15" i="28"/>
  <c r="BY15" i="28"/>
  <c r="BT15" i="28"/>
  <c r="DH15" i="28" s="1"/>
  <c r="BO15" i="28"/>
  <c r="BJ15" i="28"/>
  <c r="BE15" i="28"/>
  <c r="AY15" i="28"/>
  <c r="AT15" i="28"/>
  <c r="AO15" i="28"/>
  <c r="AJ15" i="28"/>
  <c r="DN15" i="28" s="1"/>
  <c r="AE15" i="28"/>
  <c r="Z15" i="28"/>
  <c r="U15" i="28"/>
  <c r="P15" i="28"/>
  <c r="H15" i="28"/>
  <c r="G15" i="28"/>
  <c r="F15" i="28"/>
  <c r="DV15" i="28" s="1"/>
  <c r="DW15" i="28" s="1"/>
  <c r="D15" i="28"/>
  <c r="DY14" i="28"/>
  <c r="DQ14" i="28"/>
  <c r="DG14" i="28"/>
  <c r="DF14" i="28"/>
  <c r="DE14" i="28"/>
  <c r="DD14" i="28"/>
  <c r="CD14" i="28"/>
  <c r="BY14" i="28"/>
  <c r="BT14" i="28"/>
  <c r="BO14" i="28"/>
  <c r="BJ14" i="28"/>
  <c r="BE14" i="28"/>
  <c r="DH14" i="28" s="1"/>
  <c r="AY14" i="28"/>
  <c r="AT14" i="28"/>
  <c r="AO14" i="28"/>
  <c r="DT14" i="28" s="1"/>
  <c r="AJ14" i="28"/>
  <c r="DN14" i="28" s="1"/>
  <c r="AE14" i="28"/>
  <c r="Z14" i="28"/>
  <c r="U14" i="28"/>
  <c r="P14" i="28"/>
  <c r="AZ14" i="28" s="1"/>
  <c r="DI14" i="28" s="1"/>
  <c r="H14" i="28"/>
  <c r="G14" i="28"/>
  <c r="F14" i="28"/>
  <c r="DV14" i="28" s="1"/>
  <c r="DW14" i="28" s="1"/>
  <c r="D14" i="28"/>
  <c r="DY13" i="28"/>
  <c r="DV13" i="28"/>
  <c r="DW13" i="28" s="1"/>
  <c r="DT13" i="28"/>
  <c r="DN13" i="28"/>
  <c r="DK13" i="28"/>
  <c r="DG13" i="28"/>
  <c r="DF13" i="28"/>
  <c r="DE13" i="28"/>
  <c r="DD13" i="28"/>
  <c r="CD13" i="28"/>
  <c r="BY13" i="28"/>
  <c r="BT13" i="28"/>
  <c r="BO13" i="28"/>
  <c r="BJ13" i="28"/>
  <c r="BE13" i="28"/>
  <c r="DH13" i="28" s="1"/>
  <c r="AY13" i="28"/>
  <c r="AT13" i="28"/>
  <c r="AO13" i="28"/>
  <c r="AJ13" i="28"/>
  <c r="AE13" i="28"/>
  <c r="Z13" i="28"/>
  <c r="U13" i="28"/>
  <c r="DQ13" i="28" s="1"/>
  <c r="P13" i="28"/>
  <c r="DY12" i="28"/>
  <c r="DV12" i="28"/>
  <c r="DW12" i="28" s="1"/>
  <c r="DQ12" i="28"/>
  <c r="DK12" i="28"/>
  <c r="DG12" i="28"/>
  <c r="DF12" i="28"/>
  <c r="DE12" i="28"/>
  <c r="DD12" i="28"/>
  <c r="CD12" i="28"/>
  <c r="BY12" i="28"/>
  <c r="BT12" i="28"/>
  <c r="BO12" i="28"/>
  <c r="DH12" i="28" s="1"/>
  <c r="BJ12" i="28"/>
  <c r="BE12" i="28"/>
  <c r="AY12" i="28"/>
  <c r="AT12" i="28"/>
  <c r="AO12" i="28"/>
  <c r="DT12" i="28" s="1"/>
  <c r="AJ12" i="28"/>
  <c r="DN12" i="28" s="1"/>
  <c r="AE12" i="28"/>
  <c r="Z12" i="28"/>
  <c r="U12" i="28"/>
  <c r="P12" i="28"/>
  <c r="DY11" i="28"/>
  <c r="DV11" i="28"/>
  <c r="DW11" i="28" s="1"/>
  <c r="DT11" i="28"/>
  <c r="DN11" i="28"/>
  <c r="DG11" i="28"/>
  <c r="DF11" i="28"/>
  <c r="DE11" i="28"/>
  <c r="DD11" i="28"/>
  <c r="CD11" i="28"/>
  <c r="BY11" i="28"/>
  <c r="BT11" i="28"/>
  <c r="BO11" i="28"/>
  <c r="BJ11" i="28"/>
  <c r="BE11" i="28"/>
  <c r="DH11" i="28" s="1"/>
  <c r="AY11" i="28"/>
  <c r="AT11" i="28"/>
  <c r="AO11" i="28"/>
  <c r="AJ11" i="28"/>
  <c r="AE11" i="28"/>
  <c r="Z11" i="28"/>
  <c r="U11" i="28"/>
  <c r="DQ11" i="28" s="1"/>
  <c r="P11" i="28"/>
  <c r="DK11" i="28" s="1"/>
  <c r="DY10" i="28"/>
  <c r="DV10" i="28"/>
  <c r="DW10" i="28" s="1"/>
  <c r="DK10" i="28"/>
  <c r="DG10" i="28"/>
  <c r="DF10" i="28"/>
  <c r="DE10" i="28"/>
  <c r="DD10" i="28"/>
  <c r="CD10" i="28"/>
  <c r="BY10" i="28"/>
  <c r="BT10" i="28"/>
  <c r="BO10" i="28"/>
  <c r="BJ10" i="28"/>
  <c r="BE10" i="28"/>
  <c r="AY10" i="28"/>
  <c r="AT10" i="28"/>
  <c r="AO10" i="28"/>
  <c r="DT10" i="28" s="1"/>
  <c r="AJ10" i="28"/>
  <c r="DN10" i="28" s="1"/>
  <c r="AE10" i="28"/>
  <c r="Z10" i="28"/>
  <c r="U10" i="28"/>
  <c r="DQ10" i="28" s="1"/>
  <c r="P10" i="28"/>
  <c r="DY9" i="28"/>
  <c r="DV9" i="28"/>
  <c r="DW9" i="28" s="1"/>
  <c r="DQ9" i="28"/>
  <c r="DO9" i="28"/>
  <c r="DK9" i="28"/>
  <c r="DG9" i="28"/>
  <c r="DF9" i="28"/>
  <c r="DE9" i="28"/>
  <c r="DD9" i="28"/>
  <c r="CD9" i="28"/>
  <c r="BY9" i="28"/>
  <c r="BT9" i="28"/>
  <c r="BO9" i="28"/>
  <c r="BJ9" i="28"/>
  <c r="DH9" i="28" s="1"/>
  <c r="BE9" i="28"/>
  <c r="AY9" i="28"/>
  <c r="AT9" i="28"/>
  <c r="AO9" i="28"/>
  <c r="DT9" i="28" s="1"/>
  <c r="AJ9" i="28"/>
  <c r="DN9" i="28" s="1"/>
  <c r="AE9" i="28"/>
  <c r="Z9" i="28"/>
  <c r="U9" i="28"/>
  <c r="P9" i="28"/>
  <c r="AZ9" i="28" s="1"/>
  <c r="DI9" i="28" s="1"/>
  <c r="DY8" i="28"/>
  <c r="DV8" i="28"/>
  <c r="DW8" i="28" s="1"/>
  <c r="DT8" i="28"/>
  <c r="DN8" i="28"/>
  <c r="DG8" i="28"/>
  <c r="DF8" i="28"/>
  <c r="DE8" i="28"/>
  <c r="DD8" i="28"/>
  <c r="CD8" i="28"/>
  <c r="BY8" i="28"/>
  <c r="BT8" i="28"/>
  <c r="BO8" i="28"/>
  <c r="BJ8" i="28"/>
  <c r="BE8" i="28"/>
  <c r="DH8" i="28" s="1"/>
  <c r="AY8" i="28"/>
  <c r="AT8" i="28"/>
  <c r="AO8" i="28"/>
  <c r="AJ8" i="28"/>
  <c r="AE8" i="28"/>
  <c r="Z8" i="28"/>
  <c r="U8" i="28"/>
  <c r="DQ8" i="28" s="1"/>
  <c r="P8" i="28"/>
  <c r="DY7" i="28"/>
  <c r="DV7" i="28"/>
  <c r="DW7" i="28" s="1"/>
  <c r="DQ7" i="28"/>
  <c r="DK7" i="28"/>
  <c r="DG7" i="28"/>
  <c r="DF7" i="28"/>
  <c r="DE7" i="28"/>
  <c r="DD7" i="28"/>
  <c r="CD7" i="28"/>
  <c r="BY7" i="28"/>
  <c r="BT7" i="28"/>
  <c r="DH7" i="28" s="1"/>
  <c r="BO7" i="28"/>
  <c r="BJ7" i="28"/>
  <c r="BE7" i="28"/>
  <c r="AY7" i="28"/>
  <c r="AT7" i="28"/>
  <c r="AO7" i="28"/>
  <c r="DT7" i="28" s="1"/>
  <c r="AJ7" i="28"/>
  <c r="DN7" i="28" s="1"/>
  <c r="AE7" i="28"/>
  <c r="Z7" i="28"/>
  <c r="U7" i="28"/>
  <c r="P7" i="28"/>
  <c r="DY6" i="28"/>
  <c r="DV6" i="28"/>
  <c r="DW6" i="28" s="1"/>
  <c r="DN6" i="28"/>
  <c r="DG6" i="28"/>
  <c r="DF6" i="28"/>
  <c r="DE6" i="28"/>
  <c r="DD6" i="28"/>
  <c r="CD6" i="28"/>
  <c r="BY6" i="28"/>
  <c r="BT6" i="28"/>
  <c r="BO6" i="28"/>
  <c r="BJ6" i="28"/>
  <c r="BE6" i="28"/>
  <c r="DH6" i="28" s="1"/>
  <c r="AY6" i="28"/>
  <c r="AT6" i="28"/>
  <c r="AO6" i="28"/>
  <c r="DT6" i="28" s="1"/>
  <c r="AJ6" i="28"/>
  <c r="AE6" i="28"/>
  <c r="Z6" i="28"/>
  <c r="U6" i="28"/>
  <c r="DQ6" i="28" s="1"/>
  <c r="P6" i="28"/>
  <c r="DK6" i="28" s="1"/>
  <c r="DY5" i="28"/>
  <c r="DV5" i="28"/>
  <c r="DW5" i="28" s="1"/>
  <c r="DT5" i="28"/>
  <c r="DN5" i="28"/>
  <c r="DK5" i="28"/>
  <c r="DG5" i="28"/>
  <c r="DF5" i="28"/>
  <c r="DE5" i="28"/>
  <c r="DD5" i="28"/>
  <c r="CD5" i="28"/>
  <c r="BY5" i="28"/>
  <c r="BT5" i="28"/>
  <c r="BO5" i="28"/>
  <c r="BJ5" i="28"/>
  <c r="BE5" i="28"/>
  <c r="DH5" i="28" s="1"/>
  <c r="AY5" i="28"/>
  <c r="AT5" i="28"/>
  <c r="AO5" i="28"/>
  <c r="AJ5" i="28"/>
  <c r="AE5" i="28"/>
  <c r="Z5" i="28"/>
  <c r="U5" i="28"/>
  <c r="DQ5" i="28" s="1"/>
  <c r="P5" i="28"/>
  <c r="AZ5" i="28" s="1"/>
  <c r="DI5" i="28" s="1"/>
  <c r="DY4" i="28"/>
  <c r="DH4" i="28"/>
  <c r="DG4" i="28"/>
  <c r="CD4" i="28"/>
  <c r="BY4" i="28"/>
  <c r="BT4" i="28"/>
  <c r="BO4" i="28"/>
  <c r="BJ4" i="28"/>
  <c r="BE4" i="28"/>
  <c r="AY4" i="28"/>
  <c r="AT4" i="28"/>
  <c r="AO4" i="28"/>
  <c r="DT4" i="28" s="1"/>
  <c r="AJ4" i="28"/>
  <c r="DN4" i="28" s="1"/>
  <c r="AE4" i="28"/>
  <c r="Z4" i="28"/>
  <c r="U4" i="28"/>
  <c r="DQ4" i="28" s="1"/>
  <c r="P4" i="28"/>
  <c r="DK4" i="28" s="1"/>
  <c r="AF39" i="27"/>
  <c r="AF38" i="27"/>
  <c r="AF37" i="27"/>
  <c r="AF36" i="27"/>
  <c r="AF35" i="27"/>
  <c r="AF34" i="27"/>
  <c r="AF33" i="27"/>
  <c r="AF32" i="27"/>
  <c r="AF31" i="27"/>
  <c r="D22" i="27"/>
  <c r="DR19" i="27"/>
  <c r="DY18" i="27"/>
  <c r="DT18" i="27"/>
  <c r="DQ18" i="27"/>
  <c r="DG18" i="27"/>
  <c r="DF18" i="27"/>
  <c r="DE18" i="27"/>
  <c r="DD18" i="27"/>
  <c r="CD18" i="27"/>
  <c r="BY18" i="27"/>
  <c r="BT18" i="27"/>
  <c r="BO18" i="27"/>
  <c r="BJ18" i="27"/>
  <c r="BE18" i="27"/>
  <c r="DH18" i="27" s="1"/>
  <c r="AY18" i="27"/>
  <c r="AT18" i="27"/>
  <c r="AO18" i="27"/>
  <c r="AJ18" i="27"/>
  <c r="DN18" i="27" s="1"/>
  <c r="AE18" i="27"/>
  <c r="Z18" i="27"/>
  <c r="U18" i="27"/>
  <c r="P18" i="27"/>
  <c r="DK18" i="27" s="1"/>
  <c r="H18" i="27"/>
  <c r="G18" i="27"/>
  <c r="F18" i="27"/>
  <c r="DV18" i="27" s="1"/>
  <c r="DW18" i="27" s="1"/>
  <c r="D18" i="27"/>
  <c r="DY17" i="27"/>
  <c r="DG17" i="27"/>
  <c r="DF17" i="27"/>
  <c r="DE17" i="27"/>
  <c r="DD17" i="27"/>
  <c r="CD17" i="27"/>
  <c r="BY17" i="27"/>
  <c r="BT17" i="27"/>
  <c r="BO17" i="27"/>
  <c r="BJ17" i="27"/>
  <c r="BE17" i="27"/>
  <c r="DH17" i="27" s="1"/>
  <c r="AY17" i="27"/>
  <c r="AT17" i="27"/>
  <c r="AO17" i="27"/>
  <c r="DT17" i="27" s="1"/>
  <c r="AJ17" i="27"/>
  <c r="DN17" i="27" s="1"/>
  <c r="AE17" i="27"/>
  <c r="Z17" i="27"/>
  <c r="U17" i="27"/>
  <c r="DQ17" i="27" s="1"/>
  <c r="P17" i="27"/>
  <c r="DK17" i="27" s="1"/>
  <c r="H17" i="27"/>
  <c r="G17" i="27"/>
  <c r="F17" i="27"/>
  <c r="DV17" i="27" s="1"/>
  <c r="DW17" i="27" s="1"/>
  <c r="D17" i="27"/>
  <c r="DY16" i="27"/>
  <c r="DV16" i="27"/>
  <c r="DW16" i="27" s="1"/>
  <c r="DN16" i="27"/>
  <c r="DK16" i="27"/>
  <c r="DG16" i="27"/>
  <c r="DF16" i="27"/>
  <c r="DE16" i="27"/>
  <c r="DD16" i="27"/>
  <c r="CD16" i="27"/>
  <c r="BY16" i="27"/>
  <c r="BT16" i="27"/>
  <c r="BO16" i="27"/>
  <c r="BJ16" i="27"/>
  <c r="BE16" i="27"/>
  <c r="DH16" i="27" s="1"/>
  <c r="AY16" i="27"/>
  <c r="AT16" i="27"/>
  <c r="AO16" i="27"/>
  <c r="DT16" i="27" s="1"/>
  <c r="AJ16" i="27"/>
  <c r="AE16" i="27"/>
  <c r="Z16" i="27"/>
  <c r="U16" i="27"/>
  <c r="DQ16" i="27" s="1"/>
  <c r="P16" i="27"/>
  <c r="AZ16" i="27" s="1"/>
  <c r="DI16" i="27" s="1"/>
  <c r="H16" i="27"/>
  <c r="G16" i="27"/>
  <c r="F16" i="27"/>
  <c r="D16" i="27"/>
  <c r="DY15" i="27"/>
  <c r="DT15" i="27"/>
  <c r="DQ15" i="27"/>
  <c r="DK15" i="27"/>
  <c r="DG15" i="27"/>
  <c r="DF15" i="27"/>
  <c r="DE15" i="27"/>
  <c r="DD15" i="27"/>
  <c r="CD15" i="27"/>
  <c r="BY15" i="27"/>
  <c r="BT15" i="27"/>
  <c r="BO15" i="27"/>
  <c r="BJ15" i="27"/>
  <c r="DH15" i="27" s="1"/>
  <c r="BE15" i="27"/>
  <c r="AY15" i="27"/>
  <c r="AT15" i="27"/>
  <c r="AO15" i="27"/>
  <c r="AJ15" i="27"/>
  <c r="DN15" i="27" s="1"/>
  <c r="AE15" i="27"/>
  <c r="Z15" i="27"/>
  <c r="U15" i="27"/>
  <c r="P15" i="27"/>
  <c r="H15" i="27"/>
  <c r="G15" i="27"/>
  <c r="F15" i="27"/>
  <c r="DV15" i="27" s="1"/>
  <c r="DW15" i="27" s="1"/>
  <c r="D15" i="27"/>
  <c r="DY14" i="27"/>
  <c r="DQ14" i="27"/>
  <c r="DG14" i="27"/>
  <c r="DF14" i="27"/>
  <c r="DE14" i="27"/>
  <c r="DD14" i="27"/>
  <c r="CD14" i="27"/>
  <c r="BY14" i="27"/>
  <c r="BT14" i="27"/>
  <c r="BO14" i="27"/>
  <c r="DH14" i="27" s="1"/>
  <c r="BJ14" i="27"/>
  <c r="BE14" i="27"/>
  <c r="AY14" i="27"/>
  <c r="AT14" i="27"/>
  <c r="AO14" i="27"/>
  <c r="DT14" i="27" s="1"/>
  <c r="AJ14" i="27"/>
  <c r="DN14" i="27" s="1"/>
  <c r="AE14" i="27"/>
  <c r="Z14" i="27"/>
  <c r="U14" i="27"/>
  <c r="P14" i="27"/>
  <c r="H14" i="27"/>
  <c r="G14" i="27"/>
  <c r="F14" i="27"/>
  <c r="DV14" i="27" s="1"/>
  <c r="DW14" i="27" s="1"/>
  <c r="D14" i="27"/>
  <c r="DY13" i="27"/>
  <c r="DV13" i="27"/>
  <c r="DW13" i="27" s="1"/>
  <c r="DQ13" i="27"/>
  <c r="DG13" i="27"/>
  <c r="DF13" i="27"/>
  <c r="DE13" i="27"/>
  <c r="DD13" i="27"/>
  <c r="CD13" i="27"/>
  <c r="BY13" i="27"/>
  <c r="BT13" i="27"/>
  <c r="BO13" i="27"/>
  <c r="BJ13" i="27"/>
  <c r="BE13" i="27"/>
  <c r="DH13" i="27" s="1"/>
  <c r="AY13" i="27"/>
  <c r="AT13" i="27"/>
  <c r="AO13" i="27"/>
  <c r="DT13" i="27" s="1"/>
  <c r="AJ13" i="27"/>
  <c r="DN13" i="27" s="1"/>
  <c r="AE13" i="27"/>
  <c r="Z13" i="27"/>
  <c r="U13" i="27"/>
  <c r="P13" i="27"/>
  <c r="AZ13" i="27" s="1"/>
  <c r="DI13" i="27" s="1"/>
  <c r="DY12" i="27"/>
  <c r="DV12" i="27"/>
  <c r="DW12" i="27" s="1"/>
  <c r="DN12" i="27"/>
  <c r="DK12" i="27"/>
  <c r="DG12" i="27"/>
  <c r="DF12" i="27"/>
  <c r="DE12" i="27"/>
  <c r="DD12" i="27"/>
  <c r="CD12" i="27"/>
  <c r="BY12" i="27"/>
  <c r="BT12" i="27"/>
  <c r="BO12" i="27"/>
  <c r="BJ12" i="27"/>
  <c r="BE12" i="27"/>
  <c r="DH12" i="27" s="1"/>
  <c r="AY12" i="27"/>
  <c r="AT12" i="27"/>
  <c r="AO12" i="27"/>
  <c r="DT12" i="27" s="1"/>
  <c r="AJ12" i="27"/>
  <c r="AE12" i="27"/>
  <c r="Z12" i="27"/>
  <c r="U12" i="27"/>
  <c r="DQ12" i="27" s="1"/>
  <c r="P12" i="27"/>
  <c r="DY11" i="27"/>
  <c r="DV11" i="27"/>
  <c r="DW11" i="27" s="1"/>
  <c r="DT11" i="27"/>
  <c r="DN11" i="27"/>
  <c r="DK11" i="27"/>
  <c r="DG11" i="27"/>
  <c r="DF11" i="27"/>
  <c r="DE11" i="27"/>
  <c r="DD11" i="27"/>
  <c r="CD11" i="27"/>
  <c r="BY11" i="27"/>
  <c r="BT11" i="27"/>
  <c r="BO11" i="27"/>
  <c r="DH11" i="27" s="1"/>
  <c r="BJ11" i="27"/>
  <c r="BE11" i="27"/>
  <c r="AY11" i="27"/>
  <c r="AT11" i="27"/>
  <c r="AO11" i="27"/>
  <c r="AJ11" i="27"/>
  <c r="AE11" i="27"/>
  <c r="Z11" i="27"/>
  <c r="U11" i="27"/>
  <c r="DQ11" i="27" s="1"/>
  <c r="P11" i="27"/>
  <c r="DY10" i="27"/>
  <c r="DV10" i="27"/>
  <c r="DW10" i="27" s="1"/>
  <c r="DT10" i="27"/>
  <c r="DQ10" i="27"/>
  <c r="DG10" i="27"/>
  <c r="DF10" i="27"/>
  <c r="DE10" i="27"/>
  <c r="DD10" i="27"/>
  <c r="CD10" i="27"/>
  <c r="BY10" i="27"/>
  <c r="BT10" i="27"/>
  <c r="BO10" i="27"/>
  <c r="DH10" i="27" s="1"/>
  <c r="BJ10" i="27"/>
  <c r="BE10" i="27"/>
  <c r="AY10" i="27"/>
  <c r="AT10" i="27"/>
  <c r="AO10" i="27"/>
  <c r="AJ10" i="27"/>
  <c r="DN10" i="27" s="1"/>
  <c r="AE10" i="27"/>
  <c r="Z10" i="27"/>
  <c r="U10" i="27"/>
  <c r="P10" i="27"/>
  <c r="AZ10" i="27" s="1"/>
  <c r="DY9" i="27"/>
  <c r="DV9" i="27"/>
  <c r="DW9" i="27" s="1"/>
  <c r="DN9" i="27"/>
  <c r="DG9" i="27"/>
  <c r="DF9" i="27"/>
  <c r="DE9" i="27"/>
  <c r="DD9" i="27"/>
  <c r="CD9" i="27"/>
  <c r="BY9" i="27"/>
  <c r="BT9" i="27"/>
  <c r="BO9" i="27"/>
  <c r="BJ9" i="27"/>
  <c r="BE9" i="27"/>
  <c r="DH9" i="27" s="1"/>
  <c r="AY9" i="27"/>
  <c r="AT9" i="27"/>
  <c r="AO9" i="27"/>
  <c r="DT9" i="27" s="1"/>
  <c r="AJ9" i="27"/>
  <c r="AE9" i="27"/>
  <c r="Z9" i="27"/>
  <c r="U9" i="27"/>
  <c r="DQ9" i="27" s="1"/>
  <c r="P9" i="27"/>
  <c r="DK9" i="27" s="1"/>
  <c r="DY8" i="27"/>
  <c r="DV8" i="27"/>
  <c r="DW8" i="27" s="1"/>
  <c r="DN8" i="27"/>
  <c r="DK8" i="27"/>
  <c r="DG8" i="27"/>
  <c r="DF8" i="27"/>
  <c r="DE8" i="27"/>
  <c r="DD8" i="27"/>
  <c r="CD8" i="27"/>
  <c r="BY8" i="27"/>
  <c r="BT8" i="27"/>
  <c r="BO8" i="27"/>
  <c r="BJ8" i="27"/>
  <c r="BE8" i="27"/>
  <c r="DH8" i="27" s="1"/>
  <c r="AY8" i="27"/>
  <c r="AT8" i="27"/>
  <c r="AO8" i="27"/>
  <c r="DT8" i="27" s="1"/>
  <c r="AJ8" i="27"/>
  <c r="AE8" i="27"/>
  <c r="Z8" i="27"/>
  <c r="U8" i="27"/>
  <c r="DQ8" i="27" s="1"/>
  <c r="P8" i="27"/>
  <c r="AZ8" i="27" s="1"/>
  <c r="DI8" i="27" s="1"/>
  <c r="DY7" i="27"/>
  <c r="DV7" i="27"/>
  <c r="DW7" i="27" s="1"/>
  <c r="DT7" i="27"/>
  <c r="DQ7" i="27"/>
  <c r="DK7" i="27"/>
  <c r="DG7" i="27"/>
  <c r="DF7" i="27"/>
  <c r="DE7" i="27"/>
  <c r="DD7" i="27"/>
  <c r="CD7" i="27"/>
  <c r="BY7" i="27"/>
  <c r="BT7" i="27"/>
  <c r="BO7" i="27"/>
  <c r="BJ7" i="27"/>
  <c r="DH7" i="27" s="1"/>
  <c r="BE7" i="27"/>
  <c r="AY7" i="27"/>
  <c r="AT7" i="27"/>
  <c r="AO7" i="27"/>
  <c r="AJ7" i="27"/>
  <c r="DN7" i="27" s="1"/>
  <c r="AE7" i="27"/>
  <c r="Z7" i="27"/>
  <c r="U7" i="27"/>
  <c r="P7" i="27"/>
  <c r="AZ7" i="27" s="1"/>
  <c r="DI7" i="27" s="1"/>
  <c r="DO7" i="27" s="1"/>
  <c r="DY6" i="27"/>
  <c r="DV6" i="27"/>
  <c r="DW6" i="27" s="1"/>
  <c r="DT6" i="27"/>
  <c r="DQ6" i="27"/>
  <c r="DG6" i="27"/>
  <c r="DF6" i="27"/>
  <c r="DE6" i="27"/>
  <c r="DD6" i="27"/>
  <c r="CD6" i="27"/>
  <c r="BY6" i="27"/>
  <c r="BT6" i="27"/>
  <c r="DH6" i="27" s="1"/>
  <c r="BO6" i="27"/>
  <c r="BJ6" i="27"/>
  <c r="BE6" i="27"/>
  <c r="AY6" i="27"/>
  <c r="AT6" i="27"/>
  <c r="AO6" i="27"/>
  <c r="AJ6" i="27"/>
  <c r="DN6" i="27" s="1"/>
  <c r="AE6" i="27"/>
  <c r="Z6" i="27"/>
  <c r="U6" i="27"/>
  <c r="P6" i="27"/>
  <c r="DK6" i="27" s="1"/>
  <c r="DY5" i="27"/>
  <c r="DV5" i="27"/>
  <c r="DW5" i="27" s="1"/>
  <c r="DQ5" i="27"/>
  <c r="DG5" i="27"/>
  <c r="DF5" i="27"/>
  <c r="DE5" i="27"/>
  <c r="DD5" i="27"/>
  <c r="CD5" i="27"/>
  <c r="BY5" i="27"/>
  <c r="BT5" i="27"/>
  <c r="BO5" i="27"/>
  <c r="BJ5" i="27"/>
  <c r="BE5" i="27"/>
  <c r="AY5" i="27"/>
  <c r="AT5" i="27"/>
  <c r="AO5" i="27"/>
  <c r="DT5" i="27" s="1"/>
  <c r="AJ5" i="27"/>
  <c r="DN5" i="27" s="1"/>
  <c r="AE5" i="27"/>
  <c r="Z5" i="27"/>
  <c r="U5" i="27"/>
  <c r="P5" i="27"/>
  <c r="DY4" i="27"/>
  <c r="DG4" i="27"/>
  <c r="CD4" i="27"/>
  <c r="BY4" i="27"/>
  <c r="BT4" i="27"/>
  <c r="BO4" i="27"/>
  <c r="BJ4" i="27"/>
  <c r="BE4" i="27"/>
  <c r="DH4" i="27" s="1"/>
  <c r="AY4" i="27"/>
  <c r="AT4" i="27"/>
  <c r="AO4" i="27"/>
  <c r="DT4" i="27" s="1"/>
  <c r="AJ4" i="27"/>
  <c r="DN4" i="27" s="1"/>
  <c r="AE4" i="27"/>
  <c r="Z4" i="27"/>
  <c r="U4" i="27"/>
  <c r="DQ4" i="27" s="1"/>
  <c r="P4" i="27"/>
  <c r="AF39" i="26"/>
  <c r="AF38" i="26"/>
  <c r="AF37" i="26"/>
  <c r="AF36" i="26"/>
  <c r="AF35" i="26"/>
  <c r="AF34" i="26"/>
  <c r="AF33" i="26"/>
  <c r="AF32" i="26"/>
  <c r="AF31" i="26"/>
  <c r="D22" i="26"/>
  <c r="DR19" i="26"/>
  <c r="DY18" i="26"/>
  <c r="DQ18" i="26"/>
  <c r="DK18" i="26"/>
  <c r="DG18" i="26"/>
  <c r="DF18" i="26"/>
  <c r="DE18" i="26"/>
  <c r="DD18" i="26"/>
  <c r="CD18" i="26"/>
  <c r="BY18" i="26"/>
  <c r="BT18" i="26"/>
  <c r="BO18" i="26"/>
  <c r="BJ18" i="26"/>
  <c r="BE18" i="26"/>
  <c r="DH18" i="26" s="1"/>
  <c r="AY18" i="26"/>
  <c r="AT18" i="26"/>
  <c r="AO18" i="26"/>
  <c r="DT18" i="26" s="1"/>
  <c r="AJ18" i="26"/>
  <c r="DN18" i="26" s="1"/>
  <c r="AE18" i="26"/>
  <c r="Z18" i="26"/>
  <c r="U18" i="26"/>
  <c r="P18" i="26"/>
  <c r="AZ18" i="26" s="1"/>
  <c r="DI18" i="26" s="1"/>
  <c r="H18" i="26"/>
  <c r="G18" i="26"/>
  <c r="F18" i="26"/>
  <c r="DV18" i="26" s="1"/>
  <c r="DW18" i="26" s="1"/>
  <c r="D18" i="26"/>
  <c r="DY17" i="26"/>
  <c r="DQ17" i="26"/>
  <c r="DK17" i="26"/>
  <c r="DG17" i="26"/>
  <c r="DF17" i="26"/>
  <c r="DE17" i="26"/>
  <c r="DD17" i="26"/>
  <c r="CD17" i="26"/>
  <c r="BY17" i="26"/>
  <c r="BT17" i="26"/>
  <c r="BO17" i="26"/>
  <c r="BJ17" i="26"/>
  <c r="BE17" i="26"/>
  <c r="DH17" i="26" s="1"/>
  <c r="AY17" i="26"/>
  <c r="AT17" i="26"/>
  <c r="AO17" i="26"/>
  <c r="DT17" i="26" s="1"/>
  <c r="AJ17" i="26"/>
  <c r="DN17" i="26" s="1"/>
  <c r="AE17" i="26"/>
  <c r="Z17" i="26"/>
  <c r="U17" i="26"/>
  <c r="P17" i="26"/>
  <c r="AZ17" i="26" s="1"/>
  <c r="DI17" i="26" s="1"/>
  <c r="H17" i="26"/>
  <c r="G17" i="26"/>
  <c r="F17" i="26"/>
  <c r="DV17" i="26" s="1"/>
  <c r="DW17" i="26" s="1"/>
  <c r="D17" i="26"/>
  <c r="DY16" i="26"/>
  <c r="DQ16" i="26"/>
  <c r="DK16" i="26"/>
  <c r="DG16" i="26"/>
  <c r="DF16" i="26"/>
  <c r="DE16" i="26"/>
  <c r="DD16" i="26"/>
  <c r="CD16" i="26"/>
  <c r="BY16" i="26"/>
  <c r="BT16" i="26"/>
  <c r="BO16" i="26"/>
  <c r="BJ16" i="26"/>
  <c r="BE16" i="26"/>
  <c r="DH16" i="26" s="1"/>
  <c r="AY16" i="26"/>
  <c r="AT16" i="26"/>
  <c r="AO16" i="26"/>
  <c r="DT16" i="26" s="1"/>
  <c r="AJ16" i="26"/>
  <c r="DN16" i="26" s="1"/>
  <c r="AE16" i="26"/>
  <c r="Z16" i="26"/>
  <c r="U16" i="26"/>
  <c r="P16" i="26"/>
  <c r="AZ16" i="26" s="1"/>
  <c r="DI16" i="26" s="1"/>
  <c r="H16" i="26"/>
  <c r="G16" i="26"/>
  <c r="F16" i="26"/>
  <c r="DV16" i="26" s="1"/>
  <c r="DW16" i="26" s="1"/>
  <c r="D16" i="26"/>
  <c r="DY15" i="26"/>
  <c r="DT15" i="26"/>
  <c r="DQ15" i="26"/>
  <c r="DK15" i="26"/>
  <c r="DG15" i="26"/>
  <c r="DF15" i="26"/>
  <c r="DE15" i="26"/>
  <c r="DD15" i="26"/>
  <c r="CD15" i="26"/>
  <c r="BY15" i="26"/>
  <c r="BT15" i="26"/>
  <c r="BO15" i="26"/>
  <c r="BJ15" i="26"/>
  <c r="BE15" i="26"/>
  <c r="DH15" i="26" s="1"/>
  <c r="AY15" i="26"/>
  <c r="AT15" i="26"/>
  <c r="AO15" i="26"/>
  <c r="AJ15" i="26"/>
  <c r="DN15" i="26" s="1"/>
  <c r="AE15" i="26"/>
  <c r="Z15" i="26"/>
  <c r="U15" i="26"/>
  <c r="P15" i="26"/>
  <c r="AZ15" i="26" s="1"/>
  <c r="DI15" i="26" s="1"/>
  <c r="H15" i="26"/>
  <c r="G15" i="26"/>
  <c r="F15" i="26"/>
  <c r="DV15" i="26" s="1"/>
  <c r="DW15" i="26" s="1"/>
  <c r="D15" i="26"/>
  <c r="DY14" i="26"/>
  <c r="DT14" i="26"/>
  <c r="DQ14" i="26"/>
  <c r="DG14" i="26"/>
  <c r="DF14" i="26"/>
  <c r="DE14" i="26"/>
  <c r="DD14" i="26"/>
  <c r="CD14" i="26"/>
  <c r="BY14" i="26"/>
  <c r="BT14" i="26"/>
  <c r="BO14" i="26"/>
  <c r="BJ14" i="26"/>
  <c r="BE14" i="26"/>
  <c r="DH14" i="26" s="1"/>
  <c r="AZ14" i="26"/>
  <c r="DI14" i="26" s="1"/>
  <c r="AY14" i="26"/>
  <c r="AT14" i="26"/>
  <c r="AO14" i="26"/>
  <c r="AJ14" i="26"/>
  <c r="DN14" i="26" s="1"/>
  <c r="AE14" i="26"/>
  <c r="Z14" i="26"/>
  <c r="U14" i="26"/>
  <c r="P14" i="26"/>
  <c r="DK14" i="26" s="1"/>
  <c r="H14" i="26"/>
  <c r="G14" i="26"/>
  <c r="F14" i="26"/>
  <c r="DV14" i="26" s="1"/>
  <c r="DW14" i="26" s="1"/>
  <c r="D14" i="26"/>
  <c r="DY13" i="26"/>
  <c r="DV13" i="26"/>
  <c r="DW13" i="26" s="1"/>
  <c r="DN13" i="26"/>
  <c r="DG13" i="26"/>
  <c r="DF13" i="26"/>
  <c r="DE13" i="26"/>
  <c r="DD13" i="26"/>
  <c r="CD13" i="26"/>
  <c r="BY13" i="26"/>
  <c r="BT13" i="26"/>
  <c r="BO13" i="26"/>
  <c r="BJ13" i="26"/>
  <c r="BE13" i="26"/>
  <c r="DH13" i="26" s="1"/>
  <c r="AY13" i="26"/>
  <c r="AT13" i="26"/>
  <c r="AO13" i="26"/>
  <c r="DT13" i="26" s="1"/>
  <c r="AJ13" i="26"/>
  <c r="AE13" i="26"/>
  <c r="Z13" i="26"/>
  <c r="U13" i="26"/>
  <c r="DQ13" i="26" s="1"/>
  <c r="P13" i="26"/>
  <c r="AZ13" i="26" s="1"/>
  <c r="DI13" i="26" s="1"/>
  <c r="DY12" i="26"/>
  <c r="DV12" i="26"/>
  <c r="DW12" i="26" s="1"/>
  <c r="DN12" i="26"/>
  <c r="DK12" i="26"/>
  <c r="DG12" i="26"/>
  <c r="DF12" i="26"/>
  <c r="DE12" i="26"/>
  <c r="DD12" i="26"/>
  <c r="CD12" i="26"/>
  <c r="BY12" i="26"/>
  <c r="BT12" i="26"/>
  <c r="BO12" i="26"/>
  <c r="BJ12" i="26"/>
  <c r="DH12" i="26" s="1"/>
  <c r="BE12" i="26"/>
  <c r="AY12" i="26"/>
  <c r="AT12" i="26"/>
  <c r="AO12" i="26"/>
  <c r="DT12" i="26" s="1"/>
  <c r="AJ12" i="26"/>
  <c r="AE12" i="26"/>
  <c r="Z12" i="26"/>
  <c r="U12" i="26"/>
  <c r="DQ12" i="26" s="1"/>
  <c r="P12" i="26"/>
  <c r="AZ12" i="26" s="1"/>
  <c r="DI12" i="26" s="1"/>
  <c r="DY11" i="26"/>
  <c r="DV11" i="26"/>
  <c r="DW11" i="26" s="1"/>
  <c r="DT11" i="26"/>
  <c r="DN11" i="26"/>
  <c r="DG11" i="26"/>
  <c r="DF11" i="26"/>
  <c r="DE11" i="26"/>
  <c r="DD11" i="26"/>
  <c r="CD11" i="26"/>
  <c r="BY11" i="26"/>
  <c r="BT11" i="26"/>
  <c r="BO11" i="26"/>
  <c r="DH11" i="26" s="1"/>
  <c r="BJ11" i="26"/>
  <c r="BE11" i="26"/>
  <c r="AY11" i="26"/>
  <c r="AT11" i="26"/>
  <c r="AO11" i="26"/>
  <c r="AJ11" i="26"/>
  <c r="AE11" i="26"/>
  <c r="Z11" i="26"/>
  <c r="U11" i="26"/>
  <c r="DQ11" i="26" s="1"/>
  <c r="P11" i="26"/>
  <c r="AZ11" i="26" s="1"/>
  <c r="DY10" i="26"/>
  <c r="DV10" i="26"/>
  <c r="DW10" i="26" s="1"/>
  <c r="DT10" i="26"/>
  <c r="DQ10" i="26"/>
  <c r="DG10" i="26"/>
  <c r="DF10" i="26"/>
  <c r="DE10" i="26"/>
  <c r="DD10" i="26"/>
  <c r="CD10" i="26"/>
  <c r="BY10" i="26"/>
  <c r="BT10" i="26"/>
  <c r="DH10" i="26" s="1"/>
  <c r="BO10" i="26"/>
  <c r="BJ10" i="26"/>
  <c r="BE10" i="26"/>
  <c r="AY10" i="26"/>
  <c r="AT10" i="26"/>
  <c r="AO10" i="26"/>
  <c r="AJ10" i="26"/>
  <c r="DN10" i="26" s="1"/>
  <c r="AE10" i="26"/>
  <c r="Z10" i="26"/>
  <c r="U10" i="26"/>
  <c r="P10" i="26"/>
  <c r="AZ10" i="26" s="1"/>
  <c r="DI10" i="26" s="1"/>
  <c r="DY9" i="26"/>
  <c r="DV9" i="26"/>
  <c r="DW9" i="26" s="1"/>
  <c r="DG9" i="26"/>
  <c r="DF9" i="26"/>
  <c r="DE9" i="26"/>
  <c r="DD9" i="26"/>
  <c r="CD9" i="26"/>
  <c r="BY9" i="26"/>
  <c r="BT9" i="26"/>
  <c r="BO9" i="26"/>
  <c r="BJ9" i="26"/>
  <c r="BE9" i="26"/>
  <c r="DH9" i="26" s="1"/>
  <c r="AY9" i="26"/>
  <c r="AT9" i="26"/>
  <c r="AO9" i="26"/>
  <c r="DT9" i="26" s="1"/>
  <c r="AJ9" i="26"/>
  <c r="DN9" i="26" s="1"/>
  <c r="AE9" i="26"/>
  <c r="Z9" i="26"/>
  <c r="U9" i="26"/>
  <c r="DQ9" i="26" s="1"/>
  <c r="P9" i="26"/>
  <c r="DK9" i="26" s="1"/>
  <c r="DY8" i="26"/>
  <c r="DV8" i="26"/>
  <c r="DW8" i="26" s="1"/>
  <c r="DT8" i="26"/>
  <c r="DN8" i="26"/>
  <c r="DK8" i="26"/>
  <c r="DG8" i="26"/>
  <c r="DF8" i="26"/>
  <c r="DE8" i="26"/>
  <c r="DD8" i="26"/>
  <c r="CD8" i="26"/>
  <c r="BY8" i="26"/>
  <c r="BT8" i="26"/>
  <c r="BO8" i="26"/>
  <c r="BJ8" i="26"/>
  <c r="BE8" i="26"/>
  <c r="DH8" i="26" s="1"/>
  <c r="AY8" i="26"/>
  <c r="AT8" i="26"/>
  <c r="AO8" i="26"/>
  <c r="AJ8" i="26"/>
  <c r="AE8" i="26"/>
  <c r="Z8" i="26"/>
  <c r="U8" i="26"/>
  <c r="DQ8" i="26" s="1"/>
  <c r="P8" i="26"/>
  <c r="AZ8" i="26" s="1"/>
  <c r="DI8" i="26" s="1"/>
  <c r="DY7" i="26"/>
  <c r="DV7" i="26"/>
  <c r="DW7" i="26" s="1"/>
  <c r="DT7" i="26"/>
  <c r="DQ7" i="26"/>
  <c r="DK7" i="26"/>
  <c r="DG7" i="26"/>
  <c r="DF7" i="26"/>
  <c r="DE7" i="26"/>
  <c r="DD7" i="26"/>
  <c r="CD7" i="26"/>
  <c r="BY7" i="26"/>
  <c r="BT7" i="26"/>
  <c r="BO7" i="26"/>
  <c r="DH7" i="26" s="1"/>
  <c r="BJ7" i="26"/>
  <c r="BE7" i="26"/>
  <c r="AY7" i="26"/>
  <c r="AT7" i="26"/>
  <c r="AO7" i="26"/>
  <c r="AJ7" i="26"/>
  <c r="DN7" i="26" s="1"/>
  <c r="AE7" i="26"/>
  <c r="Z7" i="26"/>
  <c r="U7" i="26"/>
  <c r="P7" i="26"/>
  <c r="AZ7" i="26" s="1"/>
  <c r="DY6" i="26"/>
  <c r="DG6" i="26"/>
  <c r="DF6" i="26"/>
  <c r="DE6" i="26"/>
  <c r="DD6" i="26"/>
  <c r="CD6" i="26"/>
  <c r="BY6" i="26"/>
  <c r="BT6" i="26"/>
  <c r="BO6" i="26"/>
  <c r="DH6" i="26" s="1"/>
  <c r="BJ6" i="26"/>
  <c r="BE6" i="26"/>
  <c r="AY6" i="26"/>
  <c r="AT6" i="26"/>
  <c r="AO6" i="26"/>
  <c r="DT6" i="26" s="1"/>
  <c r="AJ6" i="26"/>
  <c r="DN6" i="26" s="1"/>
  <c r="AE6" i="26"/>
  <c r="Z6" i="26"/>
  <c r="U6" i="26"/>
  <c r="DQ6" i="26" s="1"/>
  <c r="P6" i="26"/>
  <c r="DK6" i="26" s="1"/>
  <c r="DY5" i="26"/>
  <c r="DG5" i="26"/>
  <c r="DF5" i="26"/>
  <c r="DE5" i="26"/>
  <c r="DD5" i="26"/>
  <c r="CD5" i="26"/>
  <c r="BY5" i="26"/>
  <c r="BT5" i="26"/>
  <c r="BO5" i="26"/>
  <c r="BJ5" i="26"/>
  <c r="BE5" i="26"/>
  <c r="DH5" i="26" s="1"/>
  <c r="AY5" i="26"/>
  <c r="AT5" i="26"/>
  <c r="AO5" i="26"/>
  <c r="DT5" i="26" s="1"/>
  <c r="AJ5" i="26"/>
  <c r="DN5" i="26" s="1"/>
  <c r="AE5" i="26"/>
  <c r="Z5" i="26"/>
  <c r="U5" i="26"/>
  <c r="DQ5" i="26" s="1"/>
  <c r="P5" i="26"/>
  <c r="DY4" i="26"/>
  <c r="CD4" i="26"/>
  <c r="BY4" i="26"/>
  <c r="BT4" i="26"/>
  <c r="BO4" i="26"/>
  <c r="BJ4" i="26"/>
  <c r="BE4" i="26"/>
  <c r="AY4" i="26"/>
  <c r="AT4" i="26"/>
  <c r="AO4" i="26"/>
  <c r="DT4" i="26" s="1"/>
  <c r="AJ4" i="26"/>
  <c r="DN4" i="26" s="1"/>
  <c r="AE4" i="26"/>
  <c r="Z4" i="26"/>
  <c r="U4" i="26"/>
  <c r="DQ4" i="26" s="1"/>
  <c r="P4" i="26"/>
  <c r="DK4" i="26" s="1"/>
  <c r="AF39" i="18"/>
  <c r="AF38" i="18"/>
  <c r="AF37" i="18"/>
  <c r="AF36" i="18"/>
  <c r="AF35" i="18"/>
  <c r="AF34" i="18"/>
  <c r="AF33" i="18"/>
  <c r="AF32" i="18"/>
  <c r="AF31" i="18"/>
  <c r="D22" i="18"/>
  <c r="DR19" i="18"/>
  <c r="DY18" i="18"/>
  <c r="DQ18" i="18"/>
  <c r="DG18" i="18"/>
  <c r="DF18" i="18"/>
  <c r="DE18" i="18"/>
  <c r="DD18" i="18"/>
  <c r="CD18" i="18"/>
  <c r="BY18" i="18"/>
  <c r="BT18" i="18"/>
  <c r="BO18" i="18"/>
  <c r="BJ18" i="18"/>
  <c r="BE18" i="18"/>
  <c r="DH18" i="18" s="1"/>
  <c r="AY18" i="18"/>
  <c r="AT18" i="18"/>
  <c r="AO18" i="18"/>
  <c r="DT18" i="18" s="1"/>
  <c r="AJ18" i="18"/>
  <c r="DN18" i="18" s="1"/>
  <c r="AE18" i="18"/>
  <c r="Z18" i="18"/>
  <c r="U18" i="18"/>
  <c r="P18" i="18"/>
  <c r="DK18" i="18" s="1"/>
  <c r="H18" i="18"/>
  <c r="G18" i="18"/>
  <c r="F18" i="18"/>
  <c r="DV18" i="18" s="1"/>
  <c r="DW18" i="18" s="1"/>
  <c r="D18" i="18"/>
  <c r="DY17" i="18"/>
  <c r="DV17" i="18"/>
  <c r="DW17" i="18" s="1"/>
  <c r="DT17" i="18"/>
  <c r="DN17" i="18"/>
  <c r="DK17" i="18"/>
  <c r="DG17" i="18"/>
  <c r="DF17" i="18"/>
  <c r="DE17" i="18"/>
  <c r="DD17" i="18"/>
  <c r="CD17" i="18"/>
  <c r="BY17" i="18"/>
  <c r="BT17" i="18"/>
  <c r="BO17" i="18"/>
  <c r="BJ17" i="18"/>
  <c r="BE17" i="18"/>
  <c r="DH17" i="18" s="1"/>
  <c r="AY17" i="18"/>
  <c r="AT17" i="18"/>
  <c r="AO17" i="18"/>
  <c r="AJ17" i="18"/>
  <c r="AE17" i="18"/>
  <c r="Z17" i="18"/>
  <c r="U17" i="18"/>
  <c r="DQ17" i="18" s="1"/>
  <c r="P17" i="18"/>
  <c r="H17" i="18"/>
  <c r="G17" i="18"/>
  <c r="F17" i="18"/>
  <c r="D17" i="18"/>
  <c r="DY16" i="18"/>
  <c r="DT16" i="18"/>
  <c r="DQ16" i="18"/>
  <c r="DG16" i="18"/>
  <c r="DF16" i="18"/>
  <c r="DE16" i="18"/>
  <c r="DD16" i="18"/>
  <c r="CD16" i="18"/>
  <c r="BY16" i="18"/>
  <c r="BT16" i="18"/>
  <c r="BO16" i="18"/>
  <c r="BJ16" i="18"/>
  <c r="DH16" i="18" s="1"/>
  <c r="BE16" i="18"/>
  <c r="AY16" i="18"/>
  <c r="AT16" i="18"/>
  <c r="AO16" i="18"/>
  <c r="AJ16" i="18"/>
  <c r="DN16" i="18" s="1"/>
  <c r="AE16" i="18"/>
  <c r="Z16" i="18"/>
  <c r="U16" i="18"/>
  <c r="P16" i="18"/>
  <c r="H16" i="18"/>
  <c r="G16" i="18"/>
  <c r="F16" i="18"/>
  <c r="DV16" i="18" s="1"/>
  <c r="DW16" i="18" s="1"/>
  <c r="D16" i="18"/>
  <c r="DY15" i="18"/>
  <c r="DN15" i="18"/>
  <c r="DG15" i="18"/>
  <c r="DF15" i="18"/>
  <c r="DE15" i="18"/>
  <c r="DD15" i="18"/>
  <c r="CD15" i="18"/>
  <c r="BY15" i="18"/>
  <c r="BT15" i="18"/>
  <c r="BO15" i="18"/>
  <c r="DH15" i="18" s="1"/>
  <c r="BJ15" i="18"/>
  <c r="BE15" i="18"/>
  <c r="AY15" i="18"/>
  <c r="AT15" i="18"/>
  <c r="AO15" i="18"/>
  <c r="DT15" i="18" s="1"/>
  <c r="AJ15" i="18"/>
  <c r="AE15" i="18"/>
  <c r="Z15" i="18"/>
  <c r="U15" i="18"/>
  <c r="DQ15" i="18" s="1"/>
  <c r="P15" i="18"/>
  <c r="H15" i="18"/>
  <c r="G15" i="18"/>
  <c r="F15" i="18"/>
  <c r="DV15" i="18" s="1"/>
  <c r="DW15" i="18" s="1"/>
  <c r="D15" i="18"/>
  <c r="DY14" i="18"/>
  <c r="DV14" i="18"/>
  <c r="DW14" i="18" s="1"/>
  <c r="DQ14" i="18"/>
  <c r="DK14" i="18"/>
  <c r="DG14" i="18"/>
  <c r="DF14" i="18"/>
  <c r="DE14" i="18"/>
  <c r="DD14" i="18"/>
  <c r="CD14" i="18"/>
  <c r="BY14" i="18"/>
  <c r="BT14" i="18"/>
  <c r="BO14" i="18"/>
  <c r="BJ14" i="18"/>
  <c r="BE14" i="18"/>
  <c r="AY14" i="18"/>
  <c r="AT14" i="18"/>
  <c r="AO14" i="18"/>
  <c r="DT14" i="18" s="1"/>
  <c r="AJ14" i="18"/>
  <c r="DN14" i="18" s="1"/>
  <c r="AE14" i="18"/>
  <c r="Z14" i="18"/>
  <c r="U14" i="18"/>
  <c r="P14" i="18"/>
  <c r="AZ14" i="18" s="1"/>
  <c r="H14" i="18"/>
  <c r="G14" i="18"/>
  <c r="F14" i="18"/>
  <c r="D14" i="18"/>
  <c r="DY13" i="18"/>
  <c r="DN13" i="18"/>
  <c r="DK13" i="18"/>
  <c r="DG13" i="18"/>
  <c r="DF13" i="18"/>
  <c r="DE13" i="18"/>
  <c r="DD13" i="18"/>
  <c r="CD13" i="18"/>
  <c r="BY13" i="18"/>
  <c r="BT13" i="18"/>
  <c r="BO13" i="18"/>
  <c r="BJ13" i="18"/>
  <c r="BE13" i="18"/>
  <c r="AY13" i="18"/>
  <c r="AT13" i="18"/>
  <c r="AO13" i="18"/>
  <c r="DT13" i="18" s="1"/>
  <c r="AJ13" i="18"/>
  <c r="AE13" i="18"/>
  <c r="Z13" i="18"/>
  <c r="U13" i="18"/>
  <c r="DQ13" i="18" s="1"/>
  <c r="P13" i="18"/>
  <c r="AZ13" i="18" s="1"/>
  <c r="DY12" i="18"/>
  <c r="DT12" i="18"/>
  <c r="DQ12" i="18"/>
  <c r="DG12" i="18"/>
  <c r="DF12" i="18"/>
  <c r="DE12" i="18"/>
  <c r="DD12" i="18"/>
  <c r="CD12" i="18"/>
  <c r="BY12" i="18"/>
  <c r="BT12" i="18"/>
  <c r="BO12" i="18"/>
  <c r="BJ12" i="18"/>
  <c r="DH12" i="18" s="1"/>
  <c r="BE12" i="18"/>
  <c r="AY12" i="18"/>
  <c r="AT12" i="18"/>
  <c r="AO12" i="18"/>
  <c r="AJ12" i="18"/>
  <c r="DN12" i="18" s="1"/>
  <c r="AE12" i="18"/>
  <c r="Z12" i="18"/>
  <c r="U12" i="18"/>
  <c r="P12" i="18"/>
  <c r="AZ12" i="18" s="1"/>
  <c r="DY11" i="18"/>
  <c r="DT11" i="18"/>
  <c r="DN11" i="18"/>
  <c r="DG11" i="18"/>
  <c r="DF11" i="18"/>
  <c r="DE11" i="18"/>
  <c r="DD11" i="18"/>
  <c r="CD11" i="18"/>
  <c r="BY11" i="18"/>
  <c r="BT11" i="18"/>
  <c r="BO11" i="18"/>
  <c r="BJ11" i="18"/>
  <c r="BE11" i="18"/>
  <c r="DH11" i="18" s="1"/>
  <c r="AY11" i="18"/>
  <c r="AT11" i="18"/>
  <c r="AO11" i="18"/>
  <c r="AJ11" i="18"/>
  <c r="AE11" i="18"/>
  <c r="Z11" i="18"/>
  <c r="U11" i="18"/>
  <c r="DQ11" i="18" s="1"/>
  <c r="P11" i="18"/>
  <c r="DY10" i="18"/>
  <c r="DQ10" i="18"/>
  <c r="DK10" i="18"/>
  <c r="DG10" i="18"/>
  <c r="DF10" i="18"/>
  <c r="DE10" i="18"/>
  <c r="DD10" i="18"/>
  <c r="CD10" i="18"/>
  <c r="BY10" i="18"/>
  <c r="BT10" i="18"/>
  <c r="BO10" i="18"/>
  <c r="BJ10" i="18"/>
  <c r="BE10" i="18"/>
  <c r="AY10" i="18"/>
  <c r="AT10" i="18"/>
  <c r="AO10" i="18"/>
  <c r="DT10" i="18" s="1"/>
  <c r="AJ10" i="18"/>
  <c r="DN10" i="18" s="1"/>
  <c r="AE10" i="18"/>
  <c r="Z10" i="18"/>
  <c r="U10" i="18"/>
  <c r="P10" i="18"/>
  <c r="DY9" i="18"/>
  <c r="DT9" i="18"/>
  <c r="DN9" i="18"/>
  <c r="DK9" i="18"/>
  <c r="DG9" i="18"/>
  <c r="DF9" i="18"/>
  <c r="DE9" i="18"/>
  <c r="DD9" i="18"/>
  <c r="CD9" i="18"/>
  <c r="BY9" i="18"/>
  <c r="BT9" i="18"/>
  <c r="BO9" i="18"/>
  <c r="BJ9" i="18"/>
  <c r="BE9" i="18"/>
  <c r="DH9" i="18" s="1"/>
  <c r="AY9" i="18"/>
  <c r="AT9" i="18"/>
  <c r="AO9" i="18"/>
  <c r="AJ9" i="18"/>
  <c r="AE9" i="18"/>
  <c r="Z9" i="18"/>
  <c r="U9" i="18"/>
  <c r="DQ9" i="18" s="1"/>
  <c r="P9" i="18"/>
  <c r="AZ9" i="18" s="1"/>
  <c r="DI9" i="18" s="1"/>
  <c r="DY8" i="18"/>
  <c r="DT8" i="18"/>
  <c r="DQ8" i="18"/>
  <c r="DK8" i="18"/>
  <c r="DG8" i="18"/>
  <c r="DF8" i="18"/>
  <c r="DE8" i="18"/>
  <c r="DD8" i="18"/>
  <c r="CD8" i="18"/>
  <c r="BY8" i="18"/>
  <c r="BT8" i="18"/>
  <c r="BO8" i="18"/>
  <c r="BJ8" i="18"/>
  <c r="BE8" i="18"/>
  <c r="AY8" i="18"/>
  <c r="AT8" i="18"/>
  <c r="AO8" i="18"/>
  <c r="AJ8" i="18"/>
  <c r="DN8" i="18" s="1"/>
  <c r="AE8" i="18"/>
  <c r="Z8" i="18"/>
  <c r="U8" i="18"/>
  <c r="P8" i="18"/>
  <c r="DY7" i="18"/>
  <c r="DN7" i="18"/>
  <c r="DG7" i="18"/>
  <c r="DF7" i="18"/>
  <c r="DE7" i="18"/>
  <c r="DD7" i="18"/>
  <c r="CD7" i="18"/>
  <c r="BY7" i="18"/>
  <c r="BT7" i="18"/>
  <c r="BO7" i="18"/>
  <c r="DH7" i="18" s="1"/>
  <c r="BJ7" i="18"/>
  <c r="BE7" i="18"/>
  <c r="AY7" i="18"/>
  <c r="AT7" i="18"/>
  <c r="AO7" i="18"/>
  <c r="DT7" i="18" s="1"/>
  <c r="AJ7" i="18"/>
  <c r="AE7" i="18"/>
  <c r="Z7" i="18"/>
  <c r="U7" i="18"/>
  <c r="DQ7" i="18" s="1"/>
  <c r="P7" i="18"/>
  <c r="AZ7" i="18" s="1"/>
  <c r="DY6" i="18"/>
  <c r="DQ6" i="18"/>
  <c r="DG6" i="18"/>
  <c r="DF6" i="18"/>
  <c r="DE6" i="18"/>
  <c r="DD6" i="18"/>
  <c r="CD6" i="18"/>
  <c r="BY6" i="18"/>
  <c r="BT6" i="18"/>
  <c r="BO6" i="18"/>
  <c r="BJ6" i="18"/>
  <c r="BE6" i="18"/>
  <c r="DH6" i="18" s="1"/>
  <c r="AY6" i="18"/>
  <c r="AT6" i="18"/>
  <c r="AO6" i="18"/>
  <c r="DT6" i="18" s="1"/>
  <c r="AJ6" i="18"/>
  <c r="DN6" i="18" s="1"/>
  <c r="AE6" i="18"/>
  <c r="Z6" i="18"/>
  <c r="U6" i="18"/>
  <c r="P6" i="18"/>
  <c r="DK6" i="18" s="1"/>
  <c r="DY5" i="18"/>
  <c r="DG5" i="18"/>
  <c r="DF5" i="18"/>
  <c r="DE5" i="18"/>
  <c r="DD5" i="18"/>
  <c r="CD5" i="18"/>
  <c r="BY5" i="18"/>
  <c r="BT5" i="18"/>
  <c r="BO5" i="18"/>
  <c r="BJ5" i="18"/>
  <c r="BE5" i="18"/>
  <c r="AY5" i="18"/>
  <c r="AT5" i="18"/>
  <c r="AO5" i="18"/>
  <c r="DT5" i="18" s="1"/>
  <c r="AJ5" i="18"/>
  <c r="DN5" i="18" s="1"/>
  <c r="AE5" i="18"/>
  <c r="Z5" i="18"/>
  <c r="U5" i="18"/>
  <c r="DQ5" i="18" s="1"/>
  <c r="P5" i="18"/>
  <c r="DY4" i="18"/>
  <c r="DK4" i="18"/>
  <c r="DG4" i="18"/>
  <c r="CD4" i="18"/>
  <c r="BY4" i="18"/>
  <c r="BT4" i="18"/>
  <c r="BO4" i="18"/>
  <c r="BJ4" i="18"/>
  <c r="BE4" i="18"/>
  <c r="DH4" i="18" s="1"/>
  <c r="AY4" i="18"/>
  <c r="AT4" i="18"/>
  <c r="AO4" i="18"/>
  <c r="DT4" i="18" s="1"/>
  <c r="AJ4" i="18"/>
  <c r="DN4" i="18" s="1"/>
  <c r="AE4" i="18"/>
  <c r="Z4" i="18"/>
  <c r="U4" i="18"/>
  <c r="DQ4" i="18" s="1"/>
  <c r="P4" i="18"/>
  <c r="D14" i="7"/>
  <c r="AJ5" i="5"/>
  <c r="AJ6" i="5"/>
  <c r="AJ4" i="5"/>
  <c r="P5" i="5"/>
  <c r="P6" i="5"/>
  <c r="P4" i="5"/>
  <c r="D6" i="5"/>
  <c r="DH6" i="30" l="1"/>
  <c r="AZ4" i="33"/>
  <c r="DI4" i="33" s="1"/>
  <c r="DK4" i="33"/>
  <c r="AZ5" i="18"/>
  <c r="DK5" i="18"/>
  <c r="AZ4" i="18"/>
  <c r="DI4" i="18" s="1"/>
  <c r="DU4" i="18" s="1"/>
  <c r="AZ8" i="34"/>
  <c r="DI8" i="34" s="1"/>
  <c r="DU8" i="34" s="1"/>
  <c r="AZ5" i="32"/>
  <c r="DI5" i="32" s="1"/>
  <c r="DK5" i="32"/>
  <c r="AZ4" i="27"/>
  <c r="DI4" i="27" s="1"/>
  <c r="DK4" i="27"/>
  <c r="AZ5" i="26"/>
  <c r="DH4" i="26"/>
  <c r="AZ4" i="26"/>
  <c r="Q33" i="29"/>
  <c r="F35" i="29"/>
  <c r="P32" i="29"/>
  <c r="AZ17" i="34"/>
  <c r="DI17" i="34" s="1"/>
  <c r="AZ15" i="34"/>
  <c r="DH15" i="34"/>
  <c r="AZ13" i="34"/>
  <c r="DI13" i="34" s="1"/>
  <c r="AZ9" i="34"/>
  <c r="DI9" i="34" s="1"/>
  <c r="DU7" i="34"/>
  <c r="DL7" i="34"/>
  <c r="DR7" i="34"/>
  <c r="AZ10" i="34"/>
  <c r="DI10" i="34" s="1"/>
  <c r="DR11" i="34"/>
  <c r="DO11" i="34"/>
  <c r="DU11" i="34"/>
  <c r="DL11" i="34"/>
  <c r="DU12" i="34"/>
  <c r="DL12" i="34"/>
  <c r="DR12" i="34"/>
  <c r="DO12" i="34"/>
  <c r="AZ5" i="34"/>
  <c r="DH5" i="34"/>
  <c r="AZ16" i="34"/>
  <c r="DI16" i="34" s="1"/>
  <c r="DI14" i="34"/>
  <c r="AZ6" i="34"/>
  <c r="DI6" i="34" s="1"/>
  <c r="DK8" i="34"/>
  <c r="AZ18" i="34"/>
  <c r="DI18" i="34" s="1"/>
  <c r="AZ4" i="34"/>
  <c r="DI4" i="34" s="1"/>
  <c r="DK10" i="34"/>
  <c r="DK14" i="34"/>
  <c r="DR18" i="33"/>
  <c r="DO18" i="33"/>
  <c r="DU18" i="33"/>
  <c r="DL18" i="33"/>
  <c r="DU12" i="33"/>
  <c r="DL12" i="33"/>
  <c r="DR12" i="33"/>
  <c r="DO12" i="33"/>
  <c r="DU4" i="33"/>
  <c r="DV4" i="33" s="1"/>
  <c r="DW4" i="33" s="1"/>
  <c r="F24" i="33" s="1"/>
  <c r="DL4" i="33"/>
  <c r="DR4" i="33"/>
  <c r="DO4" i="33"/>
  <c r="DR11" i="33"/>
  <c r="DO11" i="33"/>
  <c r="DU11" i="33"/>
  <c r="DL11" i="33"/>
  <c r="DU15" i="33"/>
  <c r="DL15" i="33"/>
  <c r="DR15" i="33"/>
  <c r="DO15" i="33"/>
  <c r="DU7" i="33"/>
  <c r="DL7" i="33"/>
  <c r="DR7" i="33"/>
  <c r="DO7" i="33"/>
  <c r="DI10" i="33"/>
  <c r="DU16" i="33"/>
  <c r="DL16" i="33"/>
  <c r="DR16" i="33"/>
  <c r="DO16" i="33"/>
  <c r="DL17" i="33"/>
  <c r="DR17" i="33"/>
  <c r="DO17" i="33"/>
  <c r="DU17" i="33"/>
  <c r="AZ9" i="33"/>
  <c r="DI9" i="33" s="1"/>
  <c r="AZ6" i="33"/>
  <c r="DI6" i="33" s="1"/>
  <c r="DJ13" i="33" s="1"/>
  <c r="DK8" i="33"/>
  <c r="DL8" i="33" s="1"/>
  <c r="DK5" i="33"/>
  <c r="DO5" i="33" s="1"/>
  <c r="DK13" i="33"/>
  <c r="DU13" i="33" s="1"/>
  <c r="DK10" i="33"/>
  <c r="DK14" i="33"/>
  <c r="DO14" i="33" s="1"/>
  <c r="DR10" i="32"/>
  <c r="AZ4" i="32"/>
  <c r="DI4" i="32" s="1"/>
  <c r="DO5" i="32"/>
  <c r="DU5" i="32"/>
  <c r="DL5" i="32"/>
  <c r="DR5" i="32"/>
  <c r="DU7" i="32"/>
  <c r="DL7" i="32"/>
  <c r="DR7" i="32"/>
  <c r="DO7" i="32"/>
  <c r="DO13" i="32"/>
  <c r="DU13" i="32"/>
  <c r="DL13" i="32"/>
  <c r="DR13" i="32"/>
  <c r="DU15" i="32"/>
  <c r="DL15" i="32"/>
  <c r="DR15" i="32"/>
  <c r="DO15" i="32"/>
  <c r="DI16" i="32"/>
  <c r="AZ14" i="32"/>
  <c r="DI14" i="32" s="1"/>
  <c r="DH14" i="32"/>
  <c r="AZ11" i="32"/>
  <c r="DI11" i="32" s="1"/>
  <c r="AZ17" i="32"/>
  <c r="DI17" i="32" s="1"/>
  <c r="DH17" i="32"/>
  <c r="DO10" i="32"/>
  <c r="DU10" i="32"/>
  <c r="DL10" i="32"/>
  <c r="DI12" i="32"/>
  <c r="AZ9" i="32"/>
  <c r="DI9" i="32" s="1"/>
  <c r="AZ6" i="32"/>
  <c r="DI6" i="32" s="1"/>
  <c r="DK8" i="32"/>
  <c r="DL8" i="32" s="1"/>
  <c r="AZ18" i="32"/>
  <c r="DI18" i="32" s="1"/>
  <c r="DK10" i="32"/>
  <c r="DK14" i="32"/>
  <c r="AZ4" i="31"/>
  <c r="DI4" i="31" s="1"/>
  <c r="AZ8" i="31"/>
  <c r="DI8" i="31" s="1"/>
  <c r="DH11" i="31"/>
  <c r="DI11" i="31" s="1"/>
  <c r="AZ12" i="31"/>
  <c r="DI12" i="31" s="1"/>
  <c r="AZ16" i="31"/>
  <c r="DI16" i="31" s="1"/>
  <c r="AZ9" i="31"/>
  <c r="DI9" i="31" s="1"/>
  <c r="AZ13" i="31"/>
  <c r="DI13" i="31" s="1"/>
  <c r="DH13" i="31"/>
  <c r="AZ10" i="31"/>
  <c r="DI10" i="31" s="1"/>
  <c r="AZ15" i="31"/>
  <c r="DI15" i="31" s="1"/>
  <c r="DH15" i="31"/>
  <c r="DI14" i="31"/>
  <c r="AZ5" i="31"/>
  <c r="DI5" i="31" s="1"/>
  <c r="AZ7" i="31"/>
  <c r="DI7" i="31" s="1"/>
  <c r="AZ17" i="31"/>
  <c r="DI17" i="31" s="1"/>
  <c r="AZ6" i="31"/>
  <c r="DI6" i="31" s="1"/>
  <c r="DK8" i="31"/>
  <c r="AZ18" i="31"/>
  <c r="DI18" i="31" s="1"/>
  <c r="DK10" i="31"/>
  <c r="DK14" i="31"/>
  <c r="AZ9" i="30"/>
  <c r="DI9" i="30" s="1"/>
  <c r="AZ10" i="30"/>
  <c r="DI10" i="30" s="1"/>
  <c r="AZ12" i="30"/>
  <c r="DI12" i="30" s="1"/>
  <c r="AZ16" i="30"/>
  <c r="DI16" i="30" s="1"/>
  <c r="AZ7" i="30"/>
  <c r="DI7" i="30" s="1"/>
  <c r="AZ8" i="30"/>
  <c r="DH8" i="30"/>
  <c r="DH11" i="30"/>
  <c r="DI11" i="30" s="1"/>
  <c r="AZ14" i="30"/>
  <c r="DI14" i="30" s="1"/>
  <c r="AZ5" i="30"/>
  <c r="DH5" i="30"/>
  <c r="AZ17" i="30"/>
  <c r="DI17" i="30" s="1"/>
  <c r="DU15" i="30"/>
  <c r="DL15" i="30"/>
  <c r="DR15" i="30"/>
  <c r="AZ4" i="30"/>
  <c r="DI4" i="30" s="1"/>
  <c r="DO15" i="30"/>
  <c r="AZ6" i="30"/>
  <c r="DI6" i="30" s="1"/>
  <c r="DK8" i="30"/>
  <c r="AZ18" i="30"/>
  <c r="DI18" i="30" s="1"/>
  <c r="DK5" i="30"/>
  <c r="DK13" i="30"/>
  <c r="DO13" i="30" s="1"/>
  <c r="DK10" i="30"/>
  <c r="DK14" i="30"/>
  <c r="X24" i="29"/>
  <c r="X28" i="29"/>
  <c r="P31" i="29"/>
  <c r="Q32" i="29"/>
  <c r="Y34" i="29"/>
  <c r="X38" i="29"/>
  <c r="AZ12" i="29"/>
  <c r="DH12" i="29"/>
  <c r="AZ16" i="29"/>
  <c r="DI16" i="29" s="1"/>
  <c r="DH16" i="29"/>
  <c r="AZ18" i="29"/>
  <c r="DI18" i="29" s="1"/>
  <c r="Y24" i="29"/>
  <c r="F26" i="29"/>
  <c r="Q27" i="29"/>
  <c r="Y28" i="29"/>
  <c r="F30" i="29"/>
  <c r="Q31" i="29"/>
  <c r="X32" i="29"/>
  <c r="Y33" i="29"/>
  <c r="P37" i="29"/>
  <c r="Y38" i="29"/>
  <c r="Y35" i="29"/>
  <c r="AZ6" i="29"/>
  <c r="DI6" i="29" s="1"/>
  <c r="AZ11" i="29"/>
  <c r="DI11" i="29" s="1"/>
  <c r="P27" i="29"/>
  <c r="X33" i="29"/>
  <c r="DI7" i="29"/>
  <c r="P26" i="29"/>
  <c r="X27" i="29"/>
  <c r="P30" i="29"/>
  <c r="X31" i="29"/>
  <c r="Y32" i="29"/>
  <c r="F36" i="29"/>
  <c r="X37" i="29"/>
  <c r="Q24" i="29"/>
  <c r="F27" i="29"/>
  <c r="Y29" i="29"/>
  <c r="Q38" i="29"/>
  <c r="F25" i="29"/>
  <c r="Q26" i="29"/>
  <c r="Y27" i="29"/>
  <c r="F29" i="29"/>
  <c r="Q30" i="29"/>
  <c r="Y31" i="29"/>
  <c r="P36" i="29"/>
  <c r="AZ8" i="29"/>
  <c r="DH8" i="29"/>
  <c r="P25" i="29"/>
  <c r="X26" i="29"/>
  <c r="P29" i="29"/>
  <c r="X30" i="29"/>
  <c r="F34" i="29"/>
  <c r="P35" i="29"/>
  <c r="Q36" i="29"/>
  <c r="P39" i="29"/>
  <c r="X34" i="29"/>
  <c r="AZ9" i="29"/>
  <c r="DI9" i="29" s="1"/>
  <c r="AZ10" i="29"/>
  <c r="DI10" i="29" s="1"/>
  <c r="AZ14" i="29"/>
  <c r="DI14" i="29" s="1"/>
  <c r="AZ17" i="29"/>
  <c r="DI17" i="29" s="1"/>
  <c r="Q25" i="29"/>
  <c r="Y26" i="29"/>
  <c r="F28" i="29"/>
  <c r="Q29" i="29"/>
  <c r="Y30" i="29"/>
  <c r="F33" i="29"/>
  <c r="P34" i="29"/>
  <c r="Q35" i="29"/>
  <c r="X36" i="29"/>
  <c r="F38" i="29"/>
  <c r="Y25" i="29"/>
  <c r="Q28" i="29"/>
  <c r="F31" i="29"/>
  <c r="DH4" i="29"/>
  <c r="DI4" i="29" s="1"/>
  <c r="DI15" i="29"/>
  <c r="W39" i="29"/>
  <c r="O39" i="29"/>
  <c r="W38" i="29"/>
  <c r="O38" i="29"/>
  <c r="W37" i="29"/>
  <c r="O37" i="29"/>
  <c r="W36" i="29"/>
  <c r="O36" i="29"/>
  <c r="W35" i="29"/>
  <c r="O35" i="29"/>
  <c r="W34" i="29"/>
  <c r="O34" i="29"/>
  <c r="W33" i="29"/>
  <c r="O33" i="29"/>
  <c r="W32" i="29"/>
  <c r="O32" i="29"/>
  <c r="W31" i="29"/>
  <c r="O31" i="29"/>
  <c r="W30" i="29"/>
  <c r="O30" i="29"/>
  <c r="W29" i="29"/>
  <c r="O29" i="29"/>
  <c r="W28" i="29"/>
  <c r="O28" i="29"/>
  <c r="W27" i="29"/>
  <c r="O27" i="29"/>
  <c r="W26" i="29"/>
  <c r="O26" i="29"/>
  <c r="W25" i="29"/>
  <c r="O25" i="29"/>
  <c r="W24" i="29"/>
  <c r="O24" i="29"/>
  <c r="AD39" i="29"/>
  <c r="V39" i="29"/>
  <c r="N39" i="29"/>
  <c r="AD38" i="29"/>
  <c r="V38" i="29"/>
  <c r="N38" i="29"/>
  <c r="AD37" i="29"/>
  <c r="V37" i="29"/>
  <c r="N37" i="29"/>
  <c r="AD36" i="29"/>
  <c r="V36" i="29"/>
  <c r="N36" i="29"/>
  <c r="AD35" i="29"/>
  <c r="V35" i="29"/>
  <c r="N35" i="29"/>
  <c r="AD34" i="29"/>
  <c r="V34" i="29"/>
  <c r="N34" i="29"/>
  <c r="AD33" i="29"/>
  <c r="V33" i="29"/>
  <c r="N33" i="29"/>
  <c r="AD32" i="29"/>
  <c r="V32" i="29"/>
  <c r="N32" i="29"/>
  <c r="AD31" i="29"/>
  <c r="V31" i="29"/>
  <c r="N31" i="29"/>
  <c r="AD30" i="29"/>
  <c r="V30" i="29"/>
  <c r="N30" i="29"/>
  <c r="AD29" i="29"/>
  <c r="V29" i="29"/>
  <c r="N29" i="29"/>
  <c r="AD28" i="29"/>
  <c r="V28" i="29"/>
  <c r="N28" i="29"/>
  <c r="AD27" i="29"/>
  <c r="V27" i="29"/>
  <c r="N27" i="29"/>
  <c r="AD26" i="29"/>
  <c r="V26" i="29"/>
  <c r="N26" i="29"/>
  <c r="AD25" i="29"/>
  <c r="V25" i="29"/>
  <c r="N25" i="29"/>
  <c r="AD24" i="29"/>
  <c r="V24" i="29"/>
  <c r="N24" i="29"/>
  <c r="F39" i="29"/>
  <c r="AC39" i="29"/>
  <c r="U39" i="29"/>
  <c r="M39" i="29"/>
  <c r="AC38" i="29"/>
  <c r="U38" i="29"/>
  <c r="M38" i="29"/>
  <c r="AC37" i="29"/>
  <c r="U37" i="29"/>
  <c r="M37" i="29"/>
  <c r="AC36" i="29"/>
  <c r="U36" i="29"/>
  <c r="M36" i="29"/>
  <c r="AC35" i="29"/>
  <c r="U35" i="29"/>
  <c r="M35" i="29"/>
  <c r="AC34" i="29"/>
  <c r="U34" i="29"/>
  <c r="M34" i="29"/>
  <c r="AC33" i="29"/>
  <c r="U33" i="29"/>
  <c r="M33" i="29"/>
  <c r="AC32" i="29"/>
  <c r="U32" i="29"/>
  <c r="M32" i="29"/>
  <c r="AC31" i="29"/>
  <c r="U31" i="29"/>
  <c r="M31" i="29"/>
  <c r="AC30" i="29"/>
  <c r="AF30" i="29" s="1"/>
  <c r="U30" i="29"/>
  <c r="M30" i="29"/>
  <c r="AC29" i="29"/>
  <c r="AF29" i="29" s="1"/>
  <c r="U29" i="29"/>
  <c r="M29" i="29"/>
  <c r="AC28" i="29"/>
  <c r="AF28" i="29" s="1"/>
  <c r="U28" i="29"/>
  <c r="M28" i="29"/>
  <c r="AC27" i="29"/>
  <c r="AF27" i="29" s="1"/>
  <c r="U27" i="29"/>
  <c r="M27" i="29"/>
  <c r="AC26" i="29"/>
  <c r="AF26" i="29" s="1"/>
  <c r="U26" i="29"/>
  <c r="M26" i="29"/>
  <c r="AC25" i="29"/>
  <c r="AF25" i="29" s="1"/>
  <c r="U25" i="29"/>
  <c r="M25" i="29"/>
  <c r="AC24" i="29"/>
  <c r="AF24" i="29" s="1"/>
  <c r="U24" i="29"/>
  <c r="M24" i="29"/>
  <c r="AB39" i="29"/>
  <c r="T39" i="29"/>
  <c r="L39" i="29"/>
  <c r="AB38" i="29"/>
  <c r="T38" i="29"/>
  <c r="L38" i="29"/>
  <c r="AB37" i="29"/>
  <c r="T37" i="29"/>
  <c r="L37" i="29"/>
  <c r="AB36" i="29"/>
  <c r="T36" i="29"/>
  <c r="L36" i="29"/>
  <c r="AB35" i="29"/>
  <c r="T35" i="29"/>
  <c r="L35" i="29"/>
  <c r="AB34" i="29"/>
  <c r="T34" i="29"/>
  <c r="L34" i="29"/>
  <c r="AB33" i="29"/>
  <c r="T33" i="29"/>
  <c r="L33" i="29"/>
  <c r="AB32" i="29"/>
  <c r="T32" i="29"/>
  <c r="L32" i="29"/>
  <c r="AB31" i="29"/>
  <c r="T31" i="29"/>
  <c r="L31" i="29"/>
  <c r="AB30" i="29"/>
  <c r="T30" i="29"/>
  <c r="L30" i="29"/>
  <c r="AB29" i="29"/>
  <c r="T29" i="29"/>
  <c r="L29" i="29"/>
  <c r="AB28" i="29"/>
  <c r="T28" i="29"/>
  <c r="L28" i="29"/>
  <c r="AB27" i="29"/>
  <c r="T27" i="29"/>
  <c r="L27" i="29"/>
  <c r="AB26" i="29"/>
  <c r="T26" i="29"/>
  <c r="L26" i="29"/>
  <c r="AB25" i="29"/>
  <c r="T25" i="29"/>
  <c r="L25" i="29"/>
  <c r="AB24" i="29"/>
  <c r="T24" i="29"/>
  <c r="L24" i="29"/>
  <c r="Q39" i="29"/>
  <c r="AA39" i="29"/>
  <c r="D39" i="29" s="1"/>
  <c r="S39" i="29"/>
  <c r="H39" i="29"/>
  <c r="AA38" i="29"/>
  <c r="D38" i="29" s="1"/>
  <c r="S38" i="29"/>
  <c r="H38" i="29"/>
  <c r="AA37" i="29"/>
  <c r="D37" i="29" s="1"/>
  <c r="S37" i="29"/>
  <c r="H37" i="29"/>
  <c r="AA36" i="29"/>
  <c r="D36" i="29" s="1"/>
  <c r="S36" i="29"/>
  <c r="H36" i="29"/>
  <c r="AA35" i="29"/>
  <c r="D35" i="29" s="1"/>
  <c r="S35" i="29"/>
  <c r="H35" i="29"/>
  <c r="AA34" i="29"/>
  <c r="D34" i="29" s="1"/>
  <c r="S34" i="29"/>
  <c r="H34" i="29"/>
  <c r="AA33" i="29"/>
  <c r="D33" i="29" s="1"/>
  <c r="S33" i="29"/>
  <c r="H33" i="29"/>
  <c r="AA32" i="29"/>
  <c r="D32" i="29" s="1"/>
  <c r="S32" i="29"/>
  <c r="H32" i="29"/>
  <c r="AA31" i="29"/>
  <c r="D31" i="29" s="1"/>
  <c r="S31" i="29"/>
  <c r="H31" i="29"/>
  <c r="AA30" i="29"/>
  <c r="D30" i="29" s="1"/>
  <c r="S30" i="29"/>
  <c r="H30" i="29"/>
  <c r="AA29" i="29"/>
  <c r="D29" i="29" s="1"/>
  <c r="S29" i="29"/>
  <c r="H29" i="29"/>
  <c r="AA28" i="29"/>
  <c r="D28" i="29" s="1"/>
  <c r="S28" i="29"/>
  <c r="H28" i="29"/>
  <c r="AA27" i="29"/>
  <c r="D27" i="29" s="1"/>
  <c r="S27" i="29"/>
  <c r="H27" i="29"/>
  <c r="AA26" i="29"/>
  <c r="D26" i="29" s="1"/>
  <c r="S26" i="29"/>
  <c r="H26" i="29"/>
  <c r="AA25" i="29"/>
  <c r="D25" i="29" s="1"/>
  <c r="S25" i="29"/>
  <c r="H25" i="29"/>
  <c r="AA24" i="29"/>
  <c r="D24" i="29" s="1"/>
  <c r="S24" i="29"/>
  <c r="H24" i="29"/>
  <c r="Z39" i="29"/>
  <c r="R39" i="29"/>
  <c r="G39" i="29"/>
  <c r="Z38" i="29"/>
  <c r="R38" i="29"/>
  <c r="G38" i="29"/>
  <c r="Z37" i="29"/>
  <c r="R37" i="29"/>
  <c r="G37" i="29"/>
  <c r="Z36" i="29"/>
  <c r="R36" i="29"/>
  <c r="G36" i="29"/>
  <c r="Z35" i="29"/>
  <c r="R35" i="29"/>
  <c r="G35" i="29"/>
  <c r="Z34" i="29"/>
  <c r="R34" i="29"/>
  <c r="G34" i="29"/>
  <c r="Z33" i="29"/>
  <c r="R33" i="29"/>
  <c r="G33" i="29"/>
  <c r="Z32" i="29"/>
  <c r="R32" i="29"/>
  <c r="G32" i="29"/>
  <c r="Z31" i="29"/>
  <c r="R31" i="29"/>
  <c r="G31" i="29"/>
  <c r="Z30" i="29"/>
  <c r="R30" i="29"/>
  <c r="G30" i="29"/>
  <c r="Z29" i="29"/>
  <c r="R29" i="29"/>
  <c r="G29" i="29"/>
  <c r="Z28" i="29"/>
  <c r="R28" i="29"/>
  <c r="G28" i="29"/>
  <c r="Z27" i="29"/>
  <c r="R27" i="29"/>
  <c r="G27" i="29"/>
  <c r="Z26" i="29"/>
  <c r="R26" i="29"/>
  <c r="G26" i="29"/>
  <c r="Z25" i="29"/>
  <c r="R25" i="29"/>
  <c r="G25" i="29"/>
  <c r="Z24" i="29"/>
  <c r="R24" i="29"/>
  <c r="G24" i="29"/>
  <c r="Y39" i="29"/>
  <c r="Y37" i="29"/>
  <c r="Q37" i="29"/>
  <c r="F37" i="29"/>
  <c r="P24" i="29"/>
  <c r="X25" i="29"/>
  <c r="P28" i="29"/>
  <c r="X29" i="29"/>
  <c r="F32" i="29"/>
  <c r="P33" i="29"/>
  <c r="Q34" i="29"/>
  <c r="X35" i="29"/>
  <c r="Y36" i="29"/>
  <c r="P38" i="29"/>
  <c r="DK5" i="29"/>
  <c r="DO5" i="29" s="1"/>
  <c r="DK13" i="29"/>
  <c r="DO13" i="29" s="1"/>
  <c r="DI16" i="28"/>
  <c r="AZ4" i="28"/>
  <c r="DI4" i="28" s="1"/>
  <c r="DO5" i="28"/>
  <c r="DU5" i="28"/>
  <c r="DL5" i="28"/>
  <c r="DR5" i="28"/>
  <c r="AZ11" i="28"/>
  <c r="DI11" i="28" s="1"/>
  <c r="DH17" i="28"/>
  <c r="DI17" i="28" s="1"/>
  <c r="DL9" i="28"/>
  <c r="DR9" i="28"/>
  <c r="DU9" i="28"/>
  <c r="AZ10" i="28"/>
  <c r="DI10" i="28" s="1"/>
  <c r="DH10" i="28"/>
  <c r="AZ12" i="28"/>
  <c r="DI12" i="28" s="1"/>
  <c r="AZ15" i="28"/>
  <c r="DI15" i="28" s="1"/>
  <c r="AZ7" i="28"/>
  <c r="DI7" i="28" s="1"/>
  <c r="AZ8" i="28"/>
  <c r="DI8" i="28" s="1"/>
  <c r="AZ13" i="28"/>
  <c r="DI13" i="28" s="1"/>
  <c r="AZ6" i="28"/>
  <c r="DI6" i="28" s="1"/>
  <c r="DK8" i="28"/>
  <c r="AZ18" i="28"/>
  <c r="DI18" i="28" s="1"/>
  <c r="DK14" i="28"/>
  <c r="DO14" i="28" s="1"/>
  <c r="DO8" i="27"/>
  <c r="DU8" i="27"/>
  <c r="DL8" i="27"/>
  <c r="AZ9" i="27"/>
  <c r="DI9" i="27" s="1"/>
  <c r="AZ11" i="27"/>
  <c r="DI11" i="27" s="1"/>
  <c r="DU16" i="27"/>
  <c r="DL16" i="27"/>
  <c r="DR16" i="27"/>
  <c r="DO16" i="27"/>
  <c r="DI10" i="27"/>
  <c r="AZ5" i="27"/>
  <c r="DH5" i="27"/>
  <c r="AZ12" i="27"/>
  <c r="DI12" i="27" s="1"/>
  <c r="AZ14" i="27"/>
  <c r="DI14" i="27" s="1"/>
  <c r="AZ17" i="27"/>
  <c r="DI17" i="27" s="1"/>
  <c r="DR8" i="27"/>
  <c r="AZ15" i="27"/>
  <c r="DI15" i="27" s="1"/>
  <c r="DU7" i="27"/>
  <c r="DL7" i="27"/>
  <c r="DR7" i="27"/>
  <c r="DU4" i="27"/>
  <c r="DV4" i="27" s="1"/>
  <c r="DW4" i="27" s="1"/>
  <c r="W39" i="27" s="1"/>
  <c r="DL4" i="27"/>
  <c r="DR4" i="27"/>
  <c r="DO4" i="27"/>
  <c r="AZ6" i="27"/>
  <c r="DI6" i="27" s="1"/>
  <c r="AZ18" i="27"/>
  <c r="DI18" i="27" s="1"/>
  <c r="DK5" i="27"/>
  <c r="DK13" i="27"/>
  <c r="DO13" i="27" s="1"/>
  <c r="DK10" i="27"/>
  <c r="DK14" i="27"/>
  <c r="DL17" i="26"/>
  <c r="DR17" i="26"/>
  <c r="DO17" i="26"/>
  <c r="DU17" i="26"/>
  <c r="DI5" i="26"/>
  <c r="DI7" i="26"/>
  <c r="DO8" i="26"/>
  <c r="DU8" i="26"/>
  <c r="DL8" i="26"/>
  <c r="DR8" i="26"/>
  <c r="DU12" i="26"/>
  <c r="DL12" i="26"/>
  <c r="DR12" i="26"/>
  <c r="DO12" i="26"/>
  <c r="DO14" i="26"/>
  <c r="DU14" i="26"/>
  <c r="DL14" i="26"/>
  <c r="DR14" i="26"/>
  <c r="DI11" i="26"/>
  <c r="DU15" i="26"/>
  <c r="DL15" i="26"/>
  <c r="DR15" i="26"/>
  <c r="DO15" i="26"/>
  <c r="DL10" i="26"/>
  <c r="DR10" i="26"/>
  <c r="DU16" i="26"/>
  <c r="DL16" i="26"/>
  <c r="DR16" i="26"/>
  <c r="DO16" i="26"/>
  <c r="DR18" i="26"/>
  <c r="DO18" i="26"/>
  <c r="DU18" i="26"/>
  <c r="DL18" i="26"/>
  <c r="AZ9" i="26"/>
  <c r="DI9" i="26" s="1"/>
  <c r="DK11" i="26"/>
  <c r="AZ6" i="26"/>
  <c r="DI6" i="26" s="1"/>
  <c r="DK5" i="26"/>
  <c r="DK13" i="26"/>
  <c r="DO13" i="26" s="1"/>
  <c r="DK10" i="26"/>
  <c r="DU10" i="26" s="1"/>
  <c r="DH8" i="18"/>
  <c r="DH13" i="18"/>
  <c r="DI13" i="18" s="1"/>
  <c r="AZ16" i="18"/>
  <c r="DI16" i="18" s="1"/>
  <c r="DH5" i="18"/>
  <c r="DI5" i="18" s="1"/>
  <c r="AZ11" i="18"/>
  <c r="DI11" i="18" s="1"/>
  <c r="DH14" i="18"/>
  <c r="DI14" i="18" s="1"/>
  <c r="AZ10" i="18"/>
  <c r="DH10" i="18"/>
  <c r="AZ17" i="18"/>
  <c r="DI17" i="18" s="1"/>
  <c r="DL9" i="18"/>
  <c r="DR9" i="18"/>
  <c r="DO9" i="18"/>
  <c r="DU9" i="18"/>
  <c r="AZ8" i="18"/>
  <c r="DI8" i="18" s="1"/>
  <c r="AZ15" i="18"/>
  <c r="DI15" i="18" s="1"/>
  <c r="DI7" i="18"/>
  <c r="AZ18" i="18"/>
  <c r="DI18" i="18" s="1"/>
  <c r="AZ6" i="18"/>
  <c r="DI6" i="18" s="1"/>
  <c r="DI12" i="18"/>
  <c r="DK11" i="18"/>
  <c r="DK7" i="18"/>
  <c r="DK15" i="18"/>
  <c r="DK12" i="18"/>
  <c r="DK16" i="18"/>
  <c r="I5" i="7"/>
  <c r="H5" i="7"/>
  <c r="G5" i="7"/>
  <c r="F5" i="7"/>
  <c r="D5" i="7"/>
  <c r="I4" i="7"/>
  <c r="H4" i="7"/>
  <c r="G4" i="7"/>
  <c r="F4" i="7"/>
  <c r="D4" i="7"/>
  <c r="X25" i="33" l="1"/>
  <c r="G28" i="33"/>
  <c r="P34" i="33"/>
  <c r="W33" i="33"/>
  <c r="Q31" i="33"/>
  <c r="AA28" i="33"/>
  <c r="D28" i="33" s="1"/>
  <c r="P26" i="33"/>
  <c r="Y31" i="33"/>
  <c r="W35" i="33"/>
  <c r="Y24" i="33"/>
  <c r="H39" i="33"/>
  <c r="F25" i="33"/>
  <c r="Y35" i="33"/>
  <c r="G29" i="33"/>
  <c r="S39" i="33"/>
  <c r="P30" i="33"/>
  <c r="Q25" i="33"/>
  <c r="Z35" i="33"/>
  <c r="X30" i="33"/>
  <c r="Y25" i="33"/>
  <c r="Q36" i="33"/>
  <c r="G36" i="33"/>
  <c r="T31" i="33"/>
  <c r="P31" i="33"/>
  <c r="Y28" i="33"/>
  <c r="G25" i="33"/>
  <c r="R36" i="33"/>
  <c r="T38" i="33"/>
  <c r="X34" i="33"/>
  <c r="R28" i="33"/>
  <c r="H29" i="33"/>
  <c r="X26" i="33"/>
  <c r="Q35" i="33"/>
  <c r="Z28" i="33"/>
  <c r="O36" i="33"/>
  <c r="P27" i="33"/>
  <c r="W36" i="33"/>
  <c r="F36" i="33"/>
  <c r="L31" i="33"/>
  <c r="O37" i="33"/>
  <c r="W39" i="33"/>
  <c r="P24" i="33"/>
  <c r="X32" i="33"/>
  <c r="F29" i="33"/>
  <c r="R25" i="33"/>
  <c r="Z36" i="33"/>
  <c r="AB38" i="33"/>
  <c r="X27" i="33"/>
  <c r="P37" i="33"/>
  <c r="F30" i="33"/>
  <c r="Y38" i="33"/>
  <c r="G33" i="33"/>
  <c r="S29" i="33"/>
  <c r="U30" i="33"/>
  <c r="X28" i="33"/>
  <c r="X37" i="33"/>
  <c r="Q30" i="33"/>
  <c r="F39" i="33"/>
  <c r="R33" i="33"/>
  <c r="AA29" i="33"/>
  <c r="D29" i="33" s="1"/>
  <c r="AC31" i="33"/>
  <c r="X24" i="33"/>
  <c r="P29" i="33"/>
  <c r="P35" i="33"/>
  <c r="F26" i="33"/>
  <c r="Q33" i="33"/>
  <c r="Q39" i="33"/>
  <c r="G31" i="33"/>
  <c r="H25" i="33"/>
  <c r="AA39" i="33"/>
  <c r="D39" i="33" s="1"/>
  <c r="AC38" i="33"/>
  <c r="P25" i="33"/>
  <c r="X29" i="33"/>
  <c r="X36" i="33"/>
  <c r="Q26" i="33"/>
  <c r="Y33" i="33"/>
  <c r="Y39" i="33"/>
  <c r="R31" i="33"/>
  <c r="AA25" i="33"/>
  <c r="D25" i="33" s="1"/>
  <c r="L24" i="33"/>
  <c r="AC39" i="33"/>
  <c r="P33" i="33"/>
  <c r="P38" i="33"/>
  <c r="F28" i="33"/>
  <c r="Y32" i="33"/>
  <c r="Y36" i="33"/>
  <c r="R26" i="33"/>
  <c r="Z31" i="33"/>
  <c r="G39" i="33"/>
  <c r="H35" i="33"/>
  <c r="AB31" i="33"/>
  <c r="N29" i="33"/>
  <c r="X33" i="33"/>
  <c r="P39" i="33"/>
  <c r="Q28" i="33"/>
  <c r="F33" i="33"/>
  <c r="F37" i="33"/>
  <c r="Z26" i="33"/>
  <c r="G32" i="33"/>
  <c r="R39" i="33"/>
  <c r="S35" i="33"/>
  <c r="L32" i="33"/>
  <c r="AD29" i="33"/>
  <c r="X38" i="33"/>
  <c r="Q27" i="33"/>
  <c r="Y30" i="33"/>
  <c r="F34" i="33"/>
  <c r="F38" i="33"/>
  <c r="Z25" i="33"/>
  <c r="R29" i="33"/>
  <c r="R34" i="33"/>
  <c r="Z39" i="33"/>
  <c r="S32" i="33"/>
  <c r="T28" i="33"/>
  <c r="AB39" i="33"/>
  <c r="V33" i="33"/>
  <c r="Y27" i="33"/>
  <c r="F31" i="33"/>
  <c r="Q34" i="33"/>
  <c r="Q38" i="33"/>
  <c r="G26" i="33"/>
  <c r="Z29" i="33"/>
  <c r="Z34" i="33"/>
  <c r="H24" i="33"/>
  <c r="AA32" i="33"/>
  <c r="D32" i="33" s="1"/>
  <c r="AB28" i="33"/>
  <c r="M24" i="33"/>
  <c r="V34" i="33"/>
  <c r="X31" i="33"/>
  <c r="X35" i="33"/>
  <c r="X39" i="33"/>
  <c r="Y26" i="33"/>
  <c r="Q29" i="33"/>
  <c r="F32" i="33"/>
  <c r="Y34" i="33"/>
  <c r="Q37" i="33"/>
  <c r="G24" i="33"/>
  <c r="G27" i="33"/>
  <c r="R30" i="33"/>
  <c r="Z33" i="33"/>
  <c r="G37" i="33"/>
  <c r="AA26" i="33"/>
  <c r="D26" i="33" s="1"/>
  <c r="AA33" i="33"/>
  <c r="D33" i="33" s="1"/>
  <c r="T26" i="33"/>
  <c r="AB35" i="33"/>
  <c r="M32" i="33"/>
  <c r="V37" i="33"/>
  <c r="P28" i="33"/>
  <c r="P32" i="33"/>
  <c r="P36" i="33"/>
  <c r="Q24" i="33"/>
  <c r="F27" i="33"/>
  <c r="Y29" i="33"/>
  <c r="Q32" i="33"/>
  <c r="F35" i="33"/>
  <c r="Y37" i="33"/>
  <c r="R24" i="33"/>
  <c r="Z27" i="33"/>
  <c r="Z30" i="33"/>
  <c r="G34" i="33"/>
  <c r="R37" i="33"/>
  <c r="H27" i="33"/>
  <c r="H34" i="33"/>
  <c r="AB26" i="33"/>
  <c r="L36" i="33"/>
  <c r="AC32" i="33"/>
  <c r="AD37" i="33"/>
  <c r="R32" i="33"/>
  <c r="G35" i="33"/>
  <c r="G38" i="33"/>
  <c r="H26" i="33"/>
  <c r="H30" i="33"/>
  <c r="H37" i="33"/>
  <c r="L27" i="33"/>
  <c r="T34" i="33"/>
  <c r="AC27" i="33"/>
  <c r="AF27" i="33" s="1"/>
  <c r="N24" i="33"/>
  <c r="AD39" i="33"/>
  <c r="Z24" i="33"/>
  <c r="R27" i="33"/>
  <c r="G30" i="33"/>
  <c r="Z32" i="33"/>
  <c r="R35" i="33"/>
  <c r="R38" i="33"/>
  <c r="S26" i="33"/>
  <c r="AA30" i="33"/>
  <c r="D30" i="33" s="1"/>
  <c r="S37" i="33"/>
  <c r="T27" i="33"/>
  <c r="AB34" i="33"/>
  <c r="M29" i="33"/>
  <c r="V24" i="33"/>
  <c r="O25" i="33"/>
  <c r="S24" i="33"/>
  <c r="S27" i="33"/>
  <c r="AA31" i="33"/>
  <c r="D31" i="33" s="1"/>
  <c r="S36" i="33"/>
  <c r="T24" i="33"/>
  <c r="AB29" i="33"/>
  <c r="L35" i="33"/>
  <c r="U25" i="33"/>
  <c r="M36" i="33"/>
  <c r="N30" i="33"/>
  <c r="O26" i="33"/>
  <c r="Z37" i="33"/>
  <c r="AA24" i="33"/>
  <c r="D24" i="33" s="1"/>
  <c r="H28" i="33"/>
  <c r="H32" i="33"/>
  <c r="AA36" i="33"/>
  <c r="D36" i="33" s="1"/>
  <c r="AB24" i="33"/>
  <c r="L30" i="33"/>
  <c r="T35" i="33"/>
  <c r="U26" i="33"/>
  <c r="AC37" i="33"/>
  <c r="AD30" i="33"/>
  <c r="W27" i="33"/>
  <c r="H31" i="33"/>
  <c r="S34" i="33"/>
  <c r="AA37" i="33"/>
  <c r="D37" i="33" s="1"/>
  <c r="AB25" i="33"/>
  <c r="L29" i="33"/>
  <c r="T32" i="33"/>
  <c r="AB37" i="33"/>
  <c r="AC26" i="33"/>
  <c r="AF26" i="33" s="1"/>
  <c r="U34" i="33"/>
  <c r="V27" i="33"/>
  <c r="AD34" i="33"/>
  <c r="W28" i="33"/>
  <c r="Z38" i="33"/>
  <c r="S25" i="33"/>
  <c r="S28" i="33"/>
  <c r="S31" i="33"/>
  <c r="AA34" i="33"/>
  <c r="D34" i="33" s="1"/>
  <c r="H38" i="33"/>
  <c r="L26" i="33"/>
  <c r="T29" i="33"/>
  <c r="AB32" i="33"/>
  <c r="L38" i="33"/>
  <c r="M27" i="33"/>
  <c r="M35" i="33"/>
  <c r="AD27" i="33"/>
  <c r="AD35" i="33"/>
  <c r="W29" i="33"/>
  <c r="AA27" i="33"/>
  <c r="D27" i="33" s="1"/>
  <c r="S30" i="33"/>
  <c r="H33" i="33"/>
  <c r="AA35" i="33"/>
  <c r="D35" i="33" s="1"/>
  <c r="S38" i="33"/>
  <c r="L25" i="33"/>
  <c r="AB27" i="33"/>
  <c r="T30" i="33"/>
  <c r="L33" i="33"/>
  <c r="L37" i="33"/>
  <c r="U24" i="33"/>
  <c r="AC29" i="33"/>
  <c r="AF29" i="33" s="1"/>
  <c r="U35" i="33"/>
  <c r="N25" i="33"/>
  <c r="V32" i="33"/>
  <c r="N38" i="33"/>
  <c r="O30" i="33"/>
  <c r="S33" i="33"/>
  <c r="H36" i="33"/>
  <c r="AA38" i="33"/>
  <c r="D38" i="33" s="1"/>
  <c r="T25" i="33"/>
  <c r="L28" i="33"/>
  <c r="AB30" i="33"/>
  <c r="T33" i="33"/>
  <c r="T37" i="33"/>
  <c r="AC24" i="33"/>
  <c r="AF24" i="33" s="1"/>
  <c r="M30" i="33"/>
  <c r="AC35" i="33"/>
  <c r="AD26" i="33"/>
  <c r="N33" i="33"/>
  <c r="V38" i="33"/>
  <c r="O32" i="33"/>
  <c r="M28" i="33"/>
  <c r="U32" i="33"/>
  <c r="M37" i="33"/>
  <c r="V26" i="33"/>
  <c r="V30" i="33"/>
  <c r="N35" i="33"/>
  <c r="W24" i="33"/>
  <c r="W31" i="33"/>
  <c r="W37" i="33"/>
  <c r="M25" i="33"/>
  <c r="U29" i="33"/>
  <c r="M33" i="33"/>
  <c r="U38" i="33"/>
  <c r="N27" i="33"/>
  <c r="AD31" i="33"/>
  <c r="N37" i="33"/>
  <c r="W25" i="33"/>
  <c r="W32" i="33"/>
  <c r="U33" i="33"/>
  <c r="U37" i="33"/>
  <c r="AD24" i="33"/>
  <c r="N28" i="33"/>
  <c r="N32" i="33"/>
  <c r="V35" i="33"/>
  <c r="AD38" i="33"/>
  <c r="O28" i="33"/>
  <c r="O33" i="33"/>
  <c r="O38" i="33"/>
  <c r="U27" i="33"/>
  <c r="AC30" i="33"/>
  <c r="AF30" i="33" s="1"/>
  <c r="AC34" i="33"/>
  <c r="M38" i="33"/>
  <c r="V25" i="33"/>
  <c r="V29" i="33"/>
  <c r="AD32" i="33"/>
  <c r="N36" i="33"/>
  <c r="O24" i="33"/>
  <c r="O29" i="33"/>
  <c r="O34" i="33"/>
  <c r="AB33" i="33"/>
  <c r="T36" i="33"/>
  <c r="L39" i="33"/>
  <c r="AC25" i="33"/>
  <c r="AF25" i="33" s="1"/>
  <c r="U28" i="33"/>
  <c r="M31" i="33"/>
  <c r="AC33" i="33"/>
  <c r="U36" i="33"/>
  <c r="M39" i="33"/>
  <c r="AD25" i="33"/>
  <c r="V28" i="33"/>
  <c r="N31" i="33"/>
  <c r="AD33" i="33"/>
  <c r="V36" i="33"/>
  <c r="N39" i="33"/>
  <c r="W26" i="33"/>
  <c r="W30" i="33"/>
  <c r="W34" i="33"/>
  <c r="W38" i="33"/>
  <c r="L34" i="33"/>
  <c r="AB36" i="33"/>
  <c r="T39" i="33"/>
  <c r="M26" i="33"/>
  <c r="AC28" i="33"/>
  <c r="AF28" i="33" s="1"/>
  <c r="U31" i="33"/>
  <c r="M34" i="33"/>
  <c r="AC36" i="33"/>
  <c r="U39" i="33"/>
  <c r="N26" i="33"/>
  <c r="AD28" i="33"/>
  <c r="V31" i="33"/>
  <c r="N34" i="33"/>
  <c r="AD36" i="33"/>
  <c r="V39" i="33"/>
  <c r="O27" i="33"/>
  <c r="O31" i="33"/>
  <c r="O35" i="33"/>
  <c r="O39" i="33"/>
  <c r="DL4" i="18"/>
  <c r="DO4" i="18"/>
  <c r="DR4" i="18"/>
  <c r="DR8" i="34"/>
  <c r="DO8" i="34"/>
  <c r="Z24" i="27"/>
  <c r="O26" i="27"/>
  <c r="P32" i="27"/>
  <c r="R27" i="27"/>
  <c r="H32" i="27"/>
  <c r="L36" i="27"/>
  <c r="N24" i="27"/>
  <c r="O30" i="27"/>
  <c r="U38" i="27"/>
  <c r="F26" i="27"/>
  <c r="G30" i="27"/>
  <c r="AA34" i="27"/>
  <c r="D34" i="27" s="1"/>
  <c r="AB38" i="27"/>
  <c r="AD26" i="27"/>
  <c r="O34" i="27"/>
  <c r="Y28" i="27"/>
  <c r="Z32" i="27"/>
  <c r="S37" i="27"/>
  <c r="M25" i="27"/>
  <c r="V29" i="27"/>
  <c r="O38" i="27"/>
  <c r="Q31" i="27"/>
  <c r="R35" i="27"/>
  <c r="P31" i="27"/>
  <c r="AC27" i="27"/>
  <c r="AF27" i="27" s="1"/>
  <c r="N32" i="27"/>
  <c r="T33" i="27"/>
  <c r="F34" i="27"/>
  <c r="G38" i="27"/>
  <c r="T25" i="27"/>
  <c r="U30" i="27"/>
  <c r="AD34" i="27"/>
  <c r="Y36" i="27"/>
  <c r="H24" i="27"/>
  <c r="L28" i="27"/>
  <c r="M33" i="27"/>
  <c r="V37" i="27"/>
  <c r="S29" i="27"/>
  <c r="Q39" i="27"/>
  <c r="AA26" i="27"/>
  <c r="D26" i="27" s="1"/>
  <c r="AB30" i="27"/>
  <c r="AC35" i="27"/>
  <c r="X30" i="27"/>
  <c r="X28" i="27"/>
  <c r="P34" i="27"/>
  <c r="Q26" i="27"/>
  <c r="F29" i="27"/>
  <c r="Y31" i="27"/>
  <c r="Q34" i="27"/>
  <c r="F37" i="27"/>
  <c r="Y39" i="27"/>
  <c r="G25" i="27"/>
  <c r="Z27" i="27"/>
  <c r="R30" i="27"/>
  <c r="G33" i="27"/>
  <c r="Z35" i="27"/>
  <c r="R38" i="27"/>
  <c r="S24" i="27"/>
  <c r="H27" i="27"/>
  <c r="AA29" i="27"/>
  <c r="D29" i="27" s="1"/>
  <c r="S32" i="27"/>
  <c r="H35" i="27"/>
  <c r="AA37" i="27"/>
  <c r="D37" i="27" s="1"/>
  <c r="X33" i="27"/>
  <c r="AB25" i="27"/>
  <c r="T28" i="27"/>
  <c r="L31" i="27"/>
  <c r="AB33" i="27"/>
  <c r="T36" i="27"/>
  <c r="L39" i="27"/>
  <c r="U25" i="27"/>
  <c r="M28" i="27"/>
  <c r="AC30" i="27"/>
  <c r="AF30" i="27" s="1"/>
  <c r="U33" i="27"/>
  <c r="M36" i="27"/>
  <c r="AC38" i="27"/>
  <c r="V24" i="27"/>
  <c r="N27" i="27"/>
  <c r="AD29" i="27"/>
  <c r="V32" i="27"/>
  <c r="N35" i="27"/>
  <c r="AD37" i="27"/>
  <c r="X32" i="27"/>
  <c r="W26" i="27"/>
  <c r="W30" i="27"/>
  <c r="W34" i="27"/>
  <c r="W38" i="27"/>
  <c r="Y26" i="27"/>
  <c r="R25" i="27"/>
  <c r="G36" i="27"/>
  <c r="Z38" i="27"/>
  <c r="AA24" i="27"/>
  <c r="D24" i="27" s="1"/>
  <c r="S27" i="27"/>
  <c r="H30" i="27"/>
  <c r="AA32" i="27"/>
  <c r="D32" i="27" s="1"/>
  <c r="S35" i="27"/>
  <c r="H38" i="27"/>
  <c r="P36" i="27"/>
  <c r="L26" i="27"/>
  <c r="AB28" i="27"/>
  <c r="T31" i="27"/>
  <c r="L34" i="27"/>
  <c r="AB36" i="27"/>
  <c r="T39" i="27"/>
  <c r="AC25" i="27"/>
  <c r="AF25" i="27" s="1"/>
  <c r="U28" i="27"/>
  <c r="M31" i="27"/>
  <c r="AC33" i="27"/>
  <c r="U36" i="27"/>
  <c r="M39" i="27"/>
  <c r="AD24" i="27"/>
  <c r="V27" i="27"/>
  <c r="N30" i="27"/>
  <c r="AD32" i="27"/>
  <c r="V35" i="27"/>
  <c r="N38" i="27"/>
  <c r="X35" i="27"/>
  <c r="O27" i="27"/>
  <c r="O31" i="27"/>
  <c r="O35" i="27"/>
  <c r="O39" i="27"/>
  <c r="P27" i="27"/>
  <c r="Q29" i="27"/>
  <c r="Q37" i="27"/>
  <c r="G28" i="27"/>
  <c r="X25" i="27"/>
  <c r="Q24" i="27"/>
  <c r="F27" i="27"/>
  <c r="Y29" i="27"/>
  <c r="Q32" i="27"/>
  <c r="F35" i="27"/>
  <c r="Y37" i="27"/>
  <c r="X31" i="27"/>
  <c r="Z25" i="27"/>
  <c r="R28" i="27"/>
  <c r="G31" i="27"/>
  <c r="Z33" i="27"/>
  <c r="R36" i="27"/>
  <c r="G39" i="27"/>
  <c r="H25" i="27"/>
  <c r="AA27" i="27"/>
  <c r="D27" i="27" s="1"/>
  <c r="S30" i="27"/>
  <c r="H33" i="27"/>
  <c r="AA35" i="27"/>
  <c r="D35" i="27" s="1"/>
  <c r="S38" i="27"/>
  <c r="P39" i="27"/>
  <c r="T26" i="27"/>
  <c r="L29" i="27"/>
  <c r="AB31" i="27"/>
  <c r="T34" i="27"/>
  <c r="L37" i="27"/>
  <c r="AB39" i="27"/>
  <c r="M26" i="27"/>
  <c r="AC28" i="27"/>
  <c r="AF28" i="27" s="1"/>
  <c r="U31" i="27"/>
  <c r="M34" i="27"/>
  <c r="AC36" i="27"/>
  <c r="U39" i="27"/>
  <c r="N25" i="27"/>
  <c r="AD27" i="27"/>
  <c r="V30" i="27"/>
  <c r="N33" i="27"/>
  <c r="AD35" i="27"/>
  <c r="V38" i="27"/>
  <c r="P38" i="27"/>
  <c r="W27" i="27"/>
  <c r="W31" i="27"/>
  <c r="W35" i="27"/>
  <c r="P24" i="27"/>
  <c r="F24" i="27"/>
  <c r="X24" i="27"/>
  <c r="F32" i="27"/>
  <c r="X29" i="27"/>
  <c r="R33" i="27"/>
  <c r="X27" i="27"/>
  <c r="Y24" i="27"/>
  <c r="Q27" i="27"/>
  <c r="F30" i="27"/>
  <c r="Y32" i="27"/>
  <c r="Q35" i="27"/>
  <c r="F38" i="27"/>
  <c r="X34" i="27"/>
  <c r="G26" i="27"/>
  <c r="Z28" i="27"/>
  <c r="R31" i="27"/>
  <c r="G34" i="27"/>
  <c r="Z36" i="27"/>
  <c r="R39" i="27"/>
  <c r="S25" i="27"/>
  <c r="H28" i="27"/>
  <c r="AA30" i="27"/>
  <c r="D30" i="27" s="1"/>
  <c r="S33" i="27"/>
  <c r="H36" i="27"/>
  <c r="AA38" i="27"/>
  <c r="D38" i="27" s="1"/>
  <c r="L24" i="27"/>
  <c r="AB26" i="27"/>
  <c r="T29" i="27"/>
  <c r="L32" i="27"/>
  <c r="AB34" i="27"/>
  <c r="T37" i="27"/>
  <c r="X37" i="27"/>
  <c r="U26" i="27"/>
  <c r="M29" i="27"/>
  <c r="AC31" i="27"/>
  <c r="U34" i="27"/>
  <c r="M37" i="27"/>
  <c r="AC39" i="27"/>
  <c r="V25" i="27"/>
  <c r="N28" i="27"/>
  <c r="AD30" i="27"/>
  <c r="V33" i="27"/>
  <c r="N36" i="27"/>
  <c r="AD38" i="27"/>
  <c r="O24" i="27"/>
  <c r="O28" i="27"/>
  <c r="O32" i="27"/>
  <c r="O36" i="27"/>
  <c r="P28" i="27"/>
  <c r="X38" i="27"/>
  <c r="Y34" i="27"/>
  <c r="Z30" i="27"/>
  <c r="P25" i="27"/>
  <c r="F25" i="27"/>
  <c r="Y27" i="27"/>
  <c r="Q30" i="27"/>
  <c r="F33" i="27"/>
  <c r="Y35" i="27"/>
  <c r="Q38" i="27"/>
  <c r="X39" i="27"/>
  <c r="R26" i="27"/>
  <c r="G29" i="27"/>
  <c r="Z31" i="27"/>
  <c r="R34" i="27"/>
  <c r="G37" i="27"/>
  <c r="Z39" i="27"/>
  <c r="AA25" i="27"/>
  <c r="D25" i="27" s="1"/>
  <c r="S28" i="27"/>
  <c r="H31" i="27"/>
  <c r="AA33" i="27"/>
  <c r="D33" i="27" s="1"/>
  <c r="S36" i="27"/>
  <c r="H39" i="27"/>
  <c r="T24" i="27"/>
  <c r="L27" i="27"/>
  <c r="AB29" i="27"/>
  <c r="T32" i="27"/>
  <c r="L35" i="27"/>
  <c r="AB37" i="27"/>
  <c r="M24" i="27"/>
  <c r="AC26" i="27"/>
  <c r="AF26" i="27" s="1"/>
  <c r="U29" i="27"/>
  <c r="M32" i="27"/>
  <c r="AC34" i="27"/>
  <c r="U37" i="27"/>
  <c r="P30" i="27"/>
  <c r="AD25" i="27"/>
  <c r="V28" i="27"/>
  <c r="N31" i="27"/>
  <c r="AD33" i="27"/>
  <c r="V36" i="27"/>
  <c r="N39" i="27"/>
  <c r="W24" i="27"/>
  <c r="W28" i="27"/>
  <c r="W32" i="27"/>
  <c r="W36" i="27"/>
  <c r="Q25" i="27"/>
  <c r="G24" i="27"/>
  <c r="R29" i="27"/>
  <c r="G32" i="27"/>
  <c r="Z34" i="27"/>
  <c r="R37" i="27"/>
  <c r="P33" i="27"/>
  <c r="H26" i="27"/>
  <c r="AA28" i="27"/>
  <c r="D28" i="27" s="1"/>
  <c r="S31" i="27"/>
  <c r="H34" i="27"/>
  <c r="AA36" i="27"/>
  <c r="D36" i="27" s="1"/>
  <c r="S39" i="27"/>
  <c r="AB24" i="27"/>
  <c r="T27" i="27"/>
  <c r="L30" i="27"/>
  <c r="AB32" i="27"/>
  <c r="T35" i="27"/>
  <c r="L38" i="27"/>
  <c r="U24" i="27"/>
  <c r="M27" i="27"/>
  <c r="AC29" i="27"/>
  <c r="AF29" i="27" s="1"/>
  <c r="U32" i="27"/>
  <c r="M35" i="27"/>
  <c r="AC37" i="27"/>
  <c r="P35" i="27"/>
  <c r="N26" i="27"/>
  <c r="AD28" i="27"/>
  <c r="V31" i="27"/>
  <c r="N34" i="27"/>
  <c r="AD36" i="27"/>
  <c r="V39" i="27"/>
  <c r="O25" i="27"/>
  <c r="O29" i="27"/>
  <c r="O33" i="27"/>
  <c r="O37" i="27"/>
  <c r="X26" i="27"/>
  <c r="P26" i="27"/>
  <c r="F28" i="27"/>
  <c r="Y30" i="27"/>
  <c r="Q33" i="27"/>
  <c r="F36" i="27"/>
  <c r="Y38" i="27"/>
  <c r="Z26" i="27"/>
  <c r="P29" i="27"/>
  <c r="Y25" i="27"/>
  <c r="Q28" i="27"/>
  <c r="F31" i="27"/>
  <c r="Y33" i="27"/>
  <c r="Q36" i="27"/>
  <c r="F39" i="27"/>
  <c r="R24" i="27"/>
  <c r="G27" i="27"/>
  <c r="Z29" i="27"/>
  <c r="R32" i="27"/>
  <c r="G35" i="27"/>
  <c r="Z37" i="27"/>
  <c r="X36" i="27"/>
  <c r="S26" i="27"/>
  <c r="H29" i="27"/>
  <c r="AA31" i="27"/>
  <c r="D31" i="27" s="1"/>
  <c r="S34" i="27"/>
  <c r="H37" i="27"/>
  <c r="AA39" i="27"/>
  <c r="D39" i="27" s="1"/>
  <c r="L25" i="27"/>
  <c r="AB27" i="27"/>
  <c r="T30" i="27"/>
  <c r="L33" i="27"/>
  <c r="AB35" i="27"/>
  <c r="T38" i="27"/>
  <c r="AC24" i="27"/>
  <c r="AF24" i="27" s="1"/>
  <c r="U27" i="27"/>
  <c r="M30" i="27"/>
  <c r="AC32" i="27"/>
  <c r="U35" i="27"/>
  <c r="M38" i="27"/>
  <c r="P37" i="27"/>
  <c r="V26" i="27"/>
  <c r="N29" i="27"/>
  <c r="AD31" i="27"/>
  <c r="V34" i="27"/>
  <c r="N37" i="27"/>
  <c r="AD39" i="27"/>
  <c r="W25" i="27"/>
  <c r="W29" i="27"/>
  <c r="W33" i="27"/>
  <c r="W37" i="27"/>
  <c r="DI4" i="26"/>
  <c r="DJ16" i="26" s="1"/>
  <c r="DJ8" i="34"/>
  <c r="DR18" i="34"/>
  <c r="DJ18" i="34"/>
  <c r="DO18" i="34"/>
  <c r="DU18" i="34"/>
  <c r="DL18" i="34"/>
  <c r="DI15" i="34"/>
  <c r="DU16" i="34"/>
  <c r="DL16" i="34"/>
  <c r="DR16" i="34"/>
  <c r="DO16" i="34"/>
  <c r="DL9" i="34"/>
  <c r="DR9" i="34"/>
  <c r="DO9" i="34"/>
  <c r="DU9" i="34"/>
  <c r="DO13" i="34"/>
  <c r="DU13" i="34"/>
  <c r="DL13" i="34"/>
  <c r="DR13" i="34"/>
  <c r="DO10" i="34"/>
  <c r="DU10" i="34"/>
  <c r="DL10" i="34"/>
  <c r="DR10" i="34"/>
  <c r="DJ10" i="34"/>
  <c r="DR6" i="34"/>
  <c r="DJ6" i="34"/>
  <c r="DO6" i="34"/>
  <c r="DU6" i="34"/>
  <c r="DL6" i="34"/>
  <c r="DI5" i="34"/>
  <c r="DJ13" i="34" s="1"/>
  <c r="DL8" i="34"/>
  <c r="DL17" i="34"/>
  <c r="DR17" i="34"/>
  <c r="DO17" i="34"/>
  <c r="DU17" i="34"/>
  <c r="DU4" i="34"/>
  <c r="DL4" i="34"/>
  <c r="DR4" i="34"/>
  <c r="DJ4" i="34"/>
  <c r="DO4" i="34"/>
  <c r="DX3" i="34"/>
  <c r="DX10" i="34" s="1"/>
  <c r="DO14" i="34"/>
  <c r="DU14" i="34"/>
  <c r="DL14" i="34"/>
  <c r="DR14" i="34"/>
  <c r="DJ14" i="34"/>
  <c r="DU8" i="33"/>
  <c r="DO13" i="33"/>
  <c r="DO8" i="33"/>
  <c r="DJ17" i="33"/>
  <c r="DJ12" i="33"/>
  <c r="DJ18" i="33"/>
  <c r="DJ5" i="33"/>
  <c r="DO10" i="33"/>
  <c r="DU10" i="33"/>
  <c r="DL10" i="33"/>
  <c r="DR10" i="33"/>
  <c r="DJ10" i="33"/>
  <c r="DJ15" i="33"/>
  <c r="DJ11" i="33"/>
  <c r="DX3" i="33"/>
  <c r="DX6" i="33" s="1"/>
  <c r="DJ14" i="33"/>
  <c r="DR5" i="33"/>
  <c r="DS16" i="33" s="1"/>
  <c r="DR14" i="33"/>
  <c r="DL5" i="33"/>
  <c r="DR6" i="33"/>
  <c r="DJ6" i="33"/>
  <c r="DO6" i="33"/>
  <c r="DP6" i="33" s="1"/>
  <c r="DU6" i="33"/>
  <c r="DL6" i="33"/>
  <c r="DM12" i="33" s="1"/>
  <c r="DJ7" i="33"/>
  <c r="DJ8" i="33"/>
  <c r="DL14" i="33"/>
  <c r="DM14" i="33" s="1"/>
  <c r="DR13" i="33"/>
  <c r="DS13" i="33" s="1"/>
  <c r="DU5" i="33"/>
  <c r="DL9" i="33"/>
  <c r="DR9" i="33"/>
  <c r="DJ9" i="33"/>
  <c r="DO9" i="33"/>
  <c r="DU9" i="33"/>
  <c r="DR8" i="33"/>
  <c r="DJ4" i="33"/>
  <c r="DU14" i="33"/>
  <c r="DL13" i="33"/>
  <c r="DJ16" i="33"/>
  <c r="DM7" i="33"/>
  <c r="DM11" i="33"/>
  <c r="DR18" i="32"/>
  <c r="DJ18" i="32"/>
  <c r="DO18" i="32"/>
  <c r="DU18" i="32"/>
  <c r="DL18" i="32"/>
  <c r="DU4" i="32"/>
  <c r="DL4" i="32"/>
  <c r="DR4" i="32"/>
  <c r="DJ4" i="32"/>
  <c r="DO4" i="32"/>
  <c r="DP4" i="32" s="1"/>
  <c r="DX3" i="32"/>
  <c r="DX18" i="32" s="1"/>
  <c r="DJ10" i="32"/>
  <c r="DR6" i="32"/>
  <c r="DJ6" i="32"/>
  <c r="DO6" i="32"/>
  <c r="DU6" i="32"/>
  <c r="DL6" i="32"/>
  <c r="DJ15" i="32"/>
  <c r="DJ5" i="32"/>
  <c r="DL9" i="32"/>
  <c r="DR9" i="32"/>
  <c r="DJ9" i="32"/>
  <c r="DU9" i="32"/>
  <c r="DO9" i="32"/>
  <c r="DJ8" i="32"/>
  <c r="DR8" i="32"/>
  <c r="DU16" i="32"/>
  <c r="DL16" i="32"/>
  <c r="DR16" i="32"/>
  <c r="DJ16" i="32"/>
  <c r="DO16" i="32"/>
  <c r="DU12" i="32"/>
  <c r="DL12" i="32"/>
  <c r="DR12" i="32"/>
  <c r="DJ12" i="32"/>
  <c r="DO12" i="32"/>
  <c r="DL17" i="32"/>
  <c r="DR17" i="32"/>
  <c r="DJ17" i="32"/>
  <c r="DU17" i="32"/>
  <c r="DO17" i="32"/>
  <c r="DO14" i="32"/>
  <c r="DU14" i="32"/>
  <c r="DL14" i="32"/>
  <c r="DJ14" i="32"/>
  <c r="DR14" i="32"/>
  <c r="DU8" i="32"/>
  <c r="DR11" i="32"/>
  <c r="DJ11" i="32"/>
  <c r="DO11" i="32"/>
  <c r="DL11" i="32"/>
  <c r="DU11" i="32"/>
  <c r="DO8" i="32"/>
  <c r="DJ13" i="32"/>
  <c r="DJ7" i="32"/>
  <c r="DR11" i="31"/>
  <c r="DJ11" i="31"/>
  <c r="DO11" i="31"/>
  <c r="DL11" i="31"/>
  <c r="DU11" i="31"/>
  <c r="DO14" i="31"/>
  <c r="DU14" i="31"/>
  <c r="DL14" i="31"/>
  <c r="DR14" i="31"/>
  <c r="DJ14" i="31"/>
  <c r="DR6" i="31"/>
  <c r="DJ6" i="31"/>
  <c r="DO6" i="31"/>
  <c r="DU6" i="31"/>
  <c r="DL6" i="31"/>
  <c r="DO10" i="31"/>
  <c r="DU10" i="31"/>
  <c r="DL10" i="31"/>
  <c r="DJ10" i="31"/>
  <c r="DR10" i="31"/>
  <c r="DO8" i="31"/>
  <c r="DU8" i="31"/>
  <c r="DR8" i="31"/>
  <c r="DL8" i="31"/>
  <c r="DJ8" i="31"/>
  <c r="DL17" i="31"/>
  <c r="DR17" i="31"/>
  <c r="DJ17" i="31"/>
  <c r="DU17" i="31"/>
  <c r="DO17" i="31"/>
  <c r="DO13" i="31"/>
  <c r="DU13" i="31"/>
  <c r="DL13" i="31"/>
  <c r="DR13" i="31"/>
  <c r="DJ13" i="31"/>
  <c r="DR18" i="31"/>
  <c r="DJ18" i="31"/>
  <c r="DO18" i="31"/>
  <c r="DU18" i="31"/>
  <c r="DL18" i="31"/>
  <c r="DU7" i="31"/>
  <c r="DL7" i="31"/>
  <c r="DR7" i="31"/>
  <c r="DJ7" i="31"/>
  <c r="DO7" i="31"/>
  <c r="DL9" i="31"/>
  <c r="DR9" i="31"/>
  <c r="DJ9" i="31"/>
  <c r="DO9" i="31"/>
  <c r="DU9" i="31"/>
  <c r="DU16" i="31"/>
  <c r="DL16" i="31"/>
  <c r="DR16" i="31"/>
  <c r="DJ16" i="31"/>
  <c r="DO16" i="31"/>
  <c r="DU4" i="31"/>
  <c r="DL4" i="31"/>
  <c r="DR4" i="31"/>
  <c r="DJ4" i="31"/>
  <c r="DO4" i="31"/>
  <c r="DX3" i="31"/>
  <c r="DX8" i="31" s="1"/>
  <c r="DO5" i="31"/>
  <c r="DU5" i="31"/>
  <c r="DL5" i="31"/>
  <c r="DR5" i="31"/>
  <c r="DJ5" i="31"/>
  <c r="DU12" i="31"/>
  <c r="DL12" i="31"/>
  <c r="DR12" i="31"/>
  <c r="DJ12" i="31"/>
  <c r="DO12" i="31"/>
  <c r="DU15" i="31"/>
  <c r="DL15" i="31"/>
  <c r="DR15" i="31"/>
  <c r="DJ15" i="31"/>
  <c r="DO15" i="31"/>
  <c r="DR11" i="30"/>
  <c r="DO11" i="30"/>
  <c r="DU11" i="30"/>
  <c r="DL11" i="30"/>
  <c r="DR6" i="30"/>
  <c r="DO6" i="30"/>
  <c r="DU6" i="30"/>
  <c r="DL6" i="30"/>
  <c r="DI5" i="30"/>
  <c r="DU7" i="30"/>
  <c r="DL7" i="30"/>
  <c r="DR7" i="30"/>
  <c r="DO7" i="30"/>
  <c r="DO14" i="30"/>
  <c r="DU14" i="30"/>
  <c r="DL14" i="30"/>
  <c r="DR14" i="30"/>
  <c r="DU16" i="30"/>
  <c r="DL16" i="30"/>
  <c r="DR16" i="30"/>
  <c r="DO16" i="30"/>
  <c r="DU4" i="30"/>
  <c r="DL4" i="30"/>
  <c r="DR4" i="30"/>
  <c r="DO4" i="30"/>
  <c r="DU12" i="30"/>
  <c r="DL12" i="30"/>
  <c r="DR12" i="30"/>
  <c r="DO12" i="30"/>
  <c r="DR13" i="30"/>
  <c r="DO10" i="30"/>
  <c r="DU10" i="30"/>
  <c r="DL10" i="30"/>
  <c r="DR10" i="30"/>
  <c r="DL13" i="30"/>
  <c r="DL9" i="30"/>
  <c r="DR9" i="30"/>
  <c r="DO9" i="30"/>
  <c r="DU9" i="30"/>
  <c r="DU13" i="30"/>
  <c r="DR18" i="30"/>
  <c r="DO18" i="30"/>
  <c r="DU18" i="30"/>
  <c r="DL18" i="30"/>
  <c r="DL17" i="30"/>
  <c r="DR17" i="30"/>
  <c r="DO17" i="30"/>
  <c r="DU17" i="30"/>
  <c r="DI8" i="30"/>
  <c r="DU4" i="29"/>
  <c r="DL4" i="29"/>
  <c r="DR4" i="29"/>
  <c r="DO4" i="29"/>
  <c r="DL17" i="29"/>
  <c r="DR17" i="29"/>
  <c r="DO17" i="29"/>
  <c r="DU17" i="29"/>
  <c r="DU15" i="29"/>
  <c r="DL15" i="29"/>
  <c r="DR15" i="29"/>
  <c r="DO15" i="29"/>
  <c r="DO14" i="29"/>
  <c r="DU14" i="29"/>
  <c r="DL14" i="29"/>
  <c r="DR14" i="29"/>
  <c r="DR11" i="29"/>
  <c r="DO11" i="29"/>
  <c r="DU11" i="29"/>
  <c r="DL11" i="29"/>
  <c r="DU16" i="29"/>
  <c r="DL16" i="29"/>
  <c r="DR16" i="29"/>
  <c r="DO16" i="29"/>
  <c r="DR13" i="29"/>
  <c r="DO10" i="29"/>
  <c r="DU10" i="29"/>
  <c r="DL10" i="29"/>
  <c r="DR10" i="29"/>
  <c r="DI8" i="29"/>
  <c r="DJ5" i="29" s="1"/>
  <c r="DR6" i="29"/>
  <c r="DO6" i="29"/>
  <c r="DU6" i="29"/>
  <c r="DL6" i="29"/>
  <c r="DI12" i="29"/>
  <c r="DR5" i="29"/>
  <c r="DL9" i="29"/>
  <c r="DR9" i="29"/>
  <c r="DO9" i="29"/>
  <c r="DU9" i="29"/>
  <c r="DL13" i="29"/>
  <c r="DL5" i="29"/>
  <c r="DU13" i="29"/>
  <c r="DU5" i="29"/>
  <c r="DU7" i="29"/>
  <c r="DL7" i="29"/>
  <c r="DR7" i="29"/>
  <c r="DO7" i="29"/>
  <c r="DR18" i="29"/>
  <c r="DO18" i="29"/>
  <c r="DL18" i="29"/>
  <c r="DU18" i="29"/>
  <c r="DL17" i="28"/>
  <c r="DR17" i="28"/>
  <c r="DJ17" i="28"/>
  <c r="DU17" i="28"/>
  <c r="DO17" i="28"/>
  <c r="DR6" i="28"/>
  <c r="DJ6" i="28"/>
  <c r="DO6" i="28"/>
  <c r="DU6" i="28"/>
  <c r="DL6" i="28"/>
  <c r="DU12" i="28"/>
  <c r="DL12" i="28"/>
  <c r="DR12" i="28"/>
  <c r="DJ12" i="28"/>
  <c r="DO12" i="28"/>
  <c r="DR14" i="28"/>
  <c r="DO8" i="28"/>
  <c r="DU8" i="28"/>
  <c r="DR8" i="28"/>
  <c r="DJ8" i="28"/>
  <c r="DL8" i="28"/>
  <c r="DU7" i="28"/>
  <c r="DL7" i="28"/>
  <c r="DR7" i="28"/>
  <c r="DJ7" i="28"/>
  <c r="DO7" i="28"/>
  <c r="DL14" i="28"/>
  <c r="DR11" i="28"/>
  <c r="DJ11" i="28"/>
  <c r="DO11" i="28"/>
  <c r="DL11" i="28"/>
  <c r="DU11" i="28"/>
  <c r="DJ9" i="28"/>
  <c r="DU14" i="28"/>
  <c r="DU4" i="28"/>
  <c r="DV4" i="28" s="1"/>
  <c r="DW4" i="28" s="1"/>
  <c r="DL4" i="28"/>
  <c r="DR4" i="28"/>
  <c r="DJ4" i="28"/>
  <c r="DO4" i="28"/>
  <c r="DP5" i="28" s="1"/>
  <c r="DX3" i="28"/>
  <c r="DX12" i="28" s="1"/>
  <c r="DO13" i="28"/>
  <c r="DU13" i="28"/>
  <c r="DL13" i="28"/>
  <c r="DR13" i="28"/>
  <c r="DJ13" i="28"/>
  <c r="DO10" i="28"/>
  <c r="DU10" i="28"/>
  <c r="DL10" i="28"/>
  <c r="DJ10" i="28"/>
  <c r="DR10" i="28"/>
  <c r="DR18" i="28"/>
  <c r="DJ18" i="28"/>
  <c r="DO18" i="28"/>
  <c r="DU18" i="28"/>
  <c r="DL18" i="28"/>
  <c r="DU15" i="28"/>
  <c r="DL15" i="28"/>
  <c r="DR15" i="28"/>
  <c r="DJ15" i="28"/>
  <c r="DO15" i="28"/>
  <c r="DU16" i="28"/>
  <c r="DL16" i="28"/>
  <c r="DR16" i="28"/>
  <c r="DJ16" i="28"/>
  <c r="DO16" i="28"/>
  <c r="DJ14" i="28"/>
  <c r="DJ5" i="28"/>
  <c r="DU12" i="27"/>
  <c r="DL12" i="27"/>
  <c r="DR12" i="27"/>
  <c r="DJ12" i="27"/>
  <c r="DO12" i="27"/>
  <c r="DU15" i="27"/>
  <c r="DL15" i="27"/>
  <c r="DR15" i="27"/>
  <c r="DJ15" i="27"/>
  <c r="DO15" i="27"/>
  <c r="DR6" i="27"/>
  <c r="DJ6" i="27"/>
  <c r="DO6" i="27"/>
  <c r="DU6" i="27"/>
  <c r="DL6" i="27"/>
  <c r="DI5" i="27"/>
  <c r="DR13" i="27"/>
  <c r="DL13" i="27"/>
  <c r="DR18" i="27"/>
  <c r="DJ18" i="27"/>
  <c r="DO18" i="27"/>
  <c r="DU18" i="27"/>
  <c r="DL18" i="27"/>
  <c r="DL17" i="27"/>
  <c r="DR17" i="27"/>
  <c r="DJ17" i="27"/>
  <c r="DO17" i="27"/>
  <c r="DU17" i="27"/>
  <c r="DO10" i="27"/>
  <c r="DU10" i="27"/>
  <c r="DL10" i="27"/>
  <c r="DR10" i="27"/>
  <c r="DJ10" i="27"/>
  <c r="DR11" i="27"/>
  <c r="DJ11" i="27"/>
  <c r="DO11" i="27"/>
  <c r="DU11" i="27"/>
  <c r="DL11" i="27"/>
  <c r="DU13" i="27"/>
  <c r="DO14" i="27"/>
  <c r="DU14" i="27"/>
  <c r="DL14" i="27"/>
  <c r="DR14" i="27"/>
  <c r="DJ14" i="27"/>
  <c r="DL9" i="27"/>
  <c r="DR9" i="27"/>
  <c r="DJ9" i="27"/>
  <c r="DO9" i="27"/>
  <c r="DU9" i="27"/>
  <c r="DO10" i="26"/>
  <c r="DO5" i="26"/>
  <c r="DU5" i="26"/>
  <c r="DL5" i="26"/>
  <c r="DR5" i="26"/>
  <c r="DU7" i="26"/>
  <c r="DL7" i="26"/>
  <c r="DR7" i="26"/>
  <c r="DO7" i="26"/>
  <c r="DR13" i="26"/>
  <c r="DR6" i="26"/>
  <c r="DO6" i="26"/>
  <c r="DU6" i="26"/>
  <c r="DL6" i="26"/>
  <c r="DL13" i="26"/>
  <c r="DU13" i="26"/>
  <c r="DL9" i="26"/>
  <c r="DR9" i="26"/>
  <c r="DO9" i="26"/>
  <c r="DU9" i="26"/>
  <c r="DR11" i="26"/>
  <c r="DO11" i="26"/>
  <c r="DU11" i="26"/>
  <c r="DL11" i="26"/>
  <c r="DO5" i="18"/>
  <c r="DU5" i="18"/>
  <c r="DR5" i="18"/>
  <c r="DL5" i="18"/>
  <c r="DO13" i="18"/>
  <c r="DU13" i="18"/>
  <c r="DL13" i="18"/>
  <c r="DR13" i="18"/>
  <c r="DU7" i="18"/>
  <c r="DL7" i="18"/>
  <c r="DR7" i="18"/>
  <c r="DO7" i="18"/>
  <c r="DU15" i="18"/>
  <c r="DL15" i="18"/>
  <c r="DR15" i="18"/>
  <c r="DJ15" i="18"/>
  <c r="DO15" i="18"/>
  <c r="DI10" i="18"/>
  <c r="DX3" i="18" s="1"/>
  <c r="DO8" i="18"/>
  <c r="DU8" i="18"/>
  <c r="DL8" i="18"/>
  <c r="DR8" i="18"/>
  <c r="DO14" i="18"/>
  <c r="DU14" i="18"/>
  <c r="DL14" i="18"/>
  <c r="DR14" i="18"/>
  <c r="DU12" i="18"/>
  <c r="DL12" i="18"/>
  <c r="DR12" i="18"/>
  <c r="DJ12" i="18"/>
  <c r="DO12" i="18"/>
  <c r="DR11" i="18"/>
  <c r="DO11" i="18"/>
  <c r="DU11" i="18"/>
  <c r="DL11" i="18"/>
  <c r="DR6" i="18"/>
  <c r="DO6" i="18"/>
  <c r="DL6" i="18"/>
  <c r="DU6" i="18"/>
  <c r="DU16" i="18"/>
  <c r="DL16" i="18"/>
  <c r="DR16" i="18"/>
  <c r="DO16" i="18"/>
  <c r="DR18" i="18"/>
  <c r="DO18" i="18"/>
  <c r="DL18" i="18"/>
  <c r="DU18" i="18"/>
  <c r="DL17" i="18"/>
  <c r="DR17" i="18"/>
  <c r="DO17" i="18"/>
  <c r="DU17" i="18"/>
  <c r="DS15" i="31" l="1"/>
  <c r="DV6" i="31"/>
  <c r="DV4" i="31"/>
  <c r="DV5" i="31"/>
  <c r="DM18" i="31"/>
  <c r="DP12" i="31"/>
  <c r="DJ14" i="30"/>
  <c r="DX3" i="30"/>
  <c r="DX7" i="30" s="1"/>
  <c r="DJ17" i="30"/>
  <c r="DJ11" i="30"/>
  <c r="DJ12" i="30"/>
  <c r="DJ9" i="30"/>
  <c r="DJ18" i="30"/>
  <c r="DJ16" i="30"/>
  <c r="DJ6" i="30"/>
  <c r="DM8" i="32"/>
  <c r="DM11" i="32"/>
  <c r="DM7" i="32"/>
  <c r="DX11" i="32"/>
  <c r="DX14" i="32"/>
  <c r="DX16" i="32"/>
  <c r="DX12" i="32"/>
  <c r="DX9" i="32"/>
  <c r="DP6" i="32"/>
  <c r="DX6" i="32"/>
  <c r="DX17" i="32"/>
  <c r="DP10" i="32"/>
  <c r="DP7" i="32"/>
  <c r="DV5" i="32"/>
  <c r="DV6" i="32"/>
  <c r="DV4" i="32"/>
  <c r="DS8" i="32"/>
  <c r="DM18" i="32"/>
  <c r="DX4" i="32"/>
  <c r="DM16" i="28"/>
  <c r="DS15" i="28"/>
  <c r="DP16" i="28"/>
  <c r="DX15" i="28"/>
  <c r="F24" i="28"/>
  <c r="R26" i="28"/>
  <c r="G24" i="28"/>
  <c r="R39" i="28"/>
  <c r="R33" i="28"/>
  <c r="R30" i="28"/>
  <c r="R27" i="28"/>
  <c r="X26" i="28"/>
  <c r="X30" i="28"/>
  <c r="X34" i="28"/>
  <c r="X38" i="28"/>
  <c r="F25" i="28"/>
  <c r="Y27" i="28"/>
  <c r="Q30" i="28"/>
  <c r="F33" i="28"/>
  <c r="Y35" i="28"/>
  <c r="Q38" i="28"/>
  <c r="AA24" i="28"/>
  <c r="D24" i="28" s="1"/>
  <c r="S27" i="28"/>
  <c r="H30" i="28"/>
  <c r="AA32" i="28"/>
  <c r="D32" i="28" s="1"/>
  <c r="S35" i="28"/>
  <c r="H38" i="28"/>
  <c r="AB24" i="28"/>
  <c r="T27" i="28"/>
  <c r="L30" i="28"/>
  <c r="AB32" i="28"/>
  <c r="T35" i="28"/>
  <c r="L38" i="28"/>
  <c r="AC24" i="28"/>
  <c r="AF24" i="28" s="1"/>
  <c r="U27" i="28"/>
  <c r="M30" i="28"/>
  <c r="AC32" i="28"/>
  <c r="U35" i="28"/>
  <c r="M38" i="28"/>
  <c r="AD24" i="28"/>
  <c r="V27" i="28"/>
  <c r="N30" i="28"/>
  <c r="AD32" i="28"/>
  <c r="V35" i="28"/>
  <c r="N38" i="28"/>
  <c r="O25" i="28"/>
  <c r="O29" i="28"/>
  <c r="O33" i="28"/>
  <c r="O37" i="28"/>
  <c r="X25" i="28"/>
  <c r="U37" i="28"/>
  <c r="O36" i="28"/>
  <c r="R38" i="28"/>
  <c r="G39" i="28"/>
  <c r="Z35" i="28"/>
  <c r="Z29" i="28"/>
  <c r="Z27" i="28"/>
  <c r="G25" i="28"/>
  <c r="P27" i="28"/>
  <c r="P31" i="28"/>
  <c r="P35" i="28"/>
  <c r="P39" i="28"/>
  <c r="Q25" i="28"/>
  <c r="F28" i="28"/>
  <c r="Y30" i="28"/>
  <c r="Q33" i="28"/>
  <c r="F36" i="28"/>
  <c r="Y38" i="28"/>
  <c r="H25" i="28"/>
  <c r="AA27" i="28"/>
  <c r="D27" i="28" s="1"/>
  <c r="S30" i="28"/>
  <c r="H33" i="28"/>
  <c r="AA35" i="28"/>
  <c r="D35" i="28" s="1"/>
  <c r="S38" i="28"/>
  <c r="L25" i="28"/>
  <c r="AB27" i="28"/>
  <c r="T30" i="28"/>
  <c r="L33" i="28"/>
  <c r="AB35" i="28"/>
  <c r="T38" i="28"/>
  <c r="M25" i="28"/>
  <c r="AC27" i="28"/>
  <c r="AF27" i="28" s="1"/>
  <c r="U30" i="28"/>
  <c r="M33" i="28"/>
  <c r="AC35" i="28"/>
  <c r="U38" i="28"/>
  <c r="N25" i="28"/>
  <c r="AD27" i="28"/>
  <c r="V30" i="28"/>
  <c r="N33" i="28"/>
  <c r="AD35" i="28"/>
  <c r="V38" i="28"/>
  <c r="W25" i="28"/>
  <c r="W29" i="28"/>
  <c r="W33" i="28"/>
  <c r="W37" i="28"/>
  <c r="X29" i="28"/>
  <c r="V29" i="28"/>
  <c r="G38" i="28"/>
  <c r="R37" i="28"/>
  <c r="R36" i="28"/>
  <c r="Z33" i="28"/>
  <c r="Z26" i="28"/>
  <c r="Z25" i="28"/>
  <c r="X27" i="28"/>
  <c r="X31" i="28"/>
  <c r="X35" i="28"/>
  <c r="X39" i="28"/>
  <c r="Y25" i="28"/>
  <c r="Q28" i="28"/>
  <c r="F31" i="28"/>
  <c r="Y33" i="28"/>
  <c r="Q36" i="28"/>
  <c r="F39" i="28"/>
  <c r="S25" i="28"/>
  <c r="H28" i="28"/>
  <c r="AA30" i="28"/>
  <c r="D30" i="28" s="1"/>
  <c r="S33" i="28"/>
  <c r="H36" i="28"/>
  <c r="AA38" i="28"/>
  <c r="D38" i="28" s="1"/>
  <c r="T25" i="28"/>
  <c r="L28" i="28"/>
  <c r="AB30" i="28"/>
  <c r="T33" i="28"/>
  <c r="L36" i="28"/>
  <c r="AB38" i="28"/>
  <c r="U25" i="28"/>
  <c r="M28" i="28"/>
  <c r="AC30" i="28"/>
  <c r="AF30" i="28" s="1"/>
  <c r="U33" i="28"/>
  <c r="M36" i="28"/>
  <c r="AC38" i="28"/>
  <c r="V25" i="28"/>
  <c r="N28" i="28"/>
  <c r="AD30" i="28"/>
  <c r="V33" i="28"/>
  <c r="N36" i="28"/>
  <c r="AD38" i="28"/>
  <c r="O26" i="28"/>
  <c r="O30" i="28"/>
  <c r="O34" i="28"/>
  <c r="O38" i="28"/>
  <c r="F35" i="28"/>
  <c r="G37" i="28"/>
  <c r="R35" i="28"/>
  <c r="Z34" i="28"/>
  <c r="R31" i="28"/>
  <c r="R24" i="28"/>
  <c r="Z39" i="28"/>
  <c r="P24" i="28"/>
  <c r="P28" i="28"/>
  <c r="P32" i="28"/>
  <c r="P36" i="28"/>
  <c r="F26" i="28"/>
  <c r="Y28" i="28"/>
  <c r="Q31" i="28"/>
  <c r="F34" i="28"/>
  <c r="Y36" i="28"/>
  <c r="Q39" i="28"/>
  <c r="AA25" i="28"/>
  <c r="D25" i="28" s="1"/>
  <c r="S28" i="28"/>
  <c r="H31" i="28"/>
  <c r="AA33" i="28"/>
  <c r="D33" i="28" s="1"/>
  <c r="S36" i="28"/>
  <c r="H39" i="28"/>
  <c r="AB25" i="28"/>
  <c r="T28" i="28"/>
  <c r="L31" i="28"/>
  <c r="AB33" i="28"/>
  <c r="T36" i="28"/>
  <c r="L39" i="28"/>
  <c r="AC25" i="28"/>
  <c r="AF25" i="28" s="1"/>
  <c r="U28" i="28"/>
  <c r="M31" i="28"/>
  <c r="AC33" i="28"/>
  <c r="U36" i="28"/>
  <c r="M39" i="28"/>
  <c r="AD25" i="28"/>
  <c r="V28" i="28"/>
  <c r="N31" i="28"/>
  <c r="AD33" i="28"/>
  <c r="V36" i="28"/>
  <c r="N39" i="28"/>
  <c r="W26" i="28"/>
  <c r="W30" i="28"/>
  <c r="W34" i="28"/>
  <c r="W38" i="28"/>
  <c r="N26" i="28"/>
  <c r="V31" i="28"/>
  <c r="N34" i="28"/>
  <c r="V39" i="28"/>
  <c r="O27" i="28"/>
  <c r="O35" i="28"/>
  <c r="O39" i="28"/>
  <c r="W31" i="28"/>
  <c r="Z30" i="28"/>
  <c r="R28" i="28"/>
  <c r="G28" i="28"/>
  <c r="Z24" i="28"/>
  <c r="R34" i="28"/>
  <c r="Z31" i="28"/>
  <c r="X37" i="28"/>
  <c r="Q24" i="28"/>
  <c r="F27" i="28"/>
  <c r="Y29" i="28"/>
  <c r="Q32" i="28"/>
  <c r="Y37" i="28"/>
  <c r="S29" i="28"/>
  <c r="H32" i="28"/>
  <c r="AA34" i="28"/>
  <c r="D34" i="28" s="1"/>
  <c r="S37" i="28"/>
  <c r="AB26" i="28"/>
  <c r="T29" i="28"/>
  <c r="AB34" i="28"/>
  <c r="M24" i="28"/>
  <c r="AC26" i="28"/>
  <c r="AF26" i="28" s="1"/>
  <c r="AC34" i="28"/>
  <c r="N24" i="28"/>
  <c r="AD34" i="28"/>
  <c r="V37" i="28"/>
  <c r="O24" i="28"/>
  <c r="W39" i="28"/>
  <c r="R25" i="28"/>
  <c r="R32" i="28"/>
  <c r="P26" i="28"/>
  <c r="P30" i="28"/>
  <c r="P34" i="28"/>
  <c r="P38" i="28"/>
  <c r="G35" i="28"/>
  <c r="G33" i="28"/>
  <c r="G32" i="28"/>
  <c r="G29" i="28"/>
  <c r="Z38" i="28"/>
  <c r="G36" i="28"/>
  <c r="X24" i="28"/>
  <c r="X28" i="28"/>
  <c r="X32" i="28"/>
  <c r="X36" i="28"/>
  <c r="Q26" i="28"/>
  <c r="F29" i="28"/>
  <c r="Y31" i="28"/>
  <c r="Q34" i="28"/>
  <c r="F37" i="28"/>
  <c r="Y39" i="28"/>
  <c r="H26" i="28"/>
  <c r="AA28" i="28"/>
  <c r="D28" i="28" s="1"/>
  <c r="S31" i="28"/>
  <c r="H34" i="28"/>
  <c r="AA36" i="28"/>
  <c r="D36" i="28" s="1"/>
  <c r="S39" i="28"/>
  <c r="L26" i="28"/>
  <c r="AB28" i="28"/>
  <c r="T31" i="28"/>
  <c r="L34" i="28"/>
  <c r="AB36" i="28"/>
  <c r="T39" i="28"/>
  <c r="M26" i="28"/>
  <c r="AC28" i="28"/>
  <c r="AF28" i="28" s="1"/>
  <c r="U31" i="28"/>
  <c r="M34" i="28"/>
  <c r="AC36" i="28"/>
  <c r="U39" i="28"/>
  <c r="AD28" i="28"/>
  <c r="AD36" i="28"/>
  <c r="O31" i="28"/>
  <c r="X33" i="28"/>
  <c r="AA26" i="28"/>
  <c r="D26" i="28" s="1"/>
  <c r="L24" i="28"/>
  <c r="T37" i="28"/>
  <c r="M32" i="28"/>
  <c r="N32" i="28"/>
  <c r="O32" i="28"/>
  <c r="Z32" i="28"/>
  <c r="G31" i="28"/>
  <c r="G30" i="28"/>
  <c r="G27" i="28"/>
  <c r="Z36" i="28"/>
  <c r="G34" i="28"/>
  <c r="P25" i="28"/>
  <c r="P29" i="28"/>
  <c r="P33" i="28"/>
  <c r="P37" i="28"/>
  <c r="Y26" i="28"/>
  <c r="Q29" i="28"/>
  <c r="F32" i="28"/>
  <c r="Y34" i="28"/>
  <c r="Q37" i="28"/>
  <c r="S26" i="28"/>
  <c r="H29" i="28"/>
  <c r="AA31" i="28"/>
  <c r="D31" i="28" s="1"/>
  <c r="S34" i="28"/>
  <c r="H37" i="28"/>
  <c r="AA39" i="28"/>
  <c r="D39" i="28" s="1"/>
  <c r="T26" i="28"/>
  <c r="L29" i="28"/>
  <c r="AB31" i="28"/>
  <c r="T34" i="28"/>
  <c r="L37" i="28"/>
  <c r="AB39" i="28"/>
  <c r="U26" i="28"/>
  <c r="M29" i="28"/>
  <c r="AC31" i="28"/>
  <c r="U34" i="28"/>
  <c r="M37" i="28"/>
  <c r="AC39" i="28"/>
  <c r="V26" i="28"/>
  <c r="N29" i="28"/>
  <c r="AD31" i="28"/>
  <c r="V34" i="28"/>
  <c r="N37" i="28"/>
  <c r="AD39" i="28"/>
  <c r="W27" i="28"/>
  <c r="W35" i="28"/>
  <c r="H24" i="28"/>
  <c r="L32" i="28"/>
  <c r="U29" i="28"/>
  <c r="AD26" i="28"/>
  <c r="O28" i="28"/>
  <c r="S24" i="28"/>
  <c r="AB29" i="28"/>
  <c r="M35" i="28"/>
  <c r="W24" i="28"/>
  <c r="Q27" i="28"/>
  <c r="L35" i="28"/>
  <c r="T24" i="28"/>
  <c r="Z28" i="28"/>
  <c r="Y24" i="28"/>
  <c r="H27" i="28"/>
  <c r="T32" i="28"/>
  <c r="AC37" i="28"/>
  <c r="W28" i="28"/>
  <c r="AA29" i="28"/>
  <c r="D29" i="28" s="1"/>
  <c r="W32" i="28"/>
  <c r="V32" i="28"/>
  <c r="AC29" i="28"/>
  <c r="AF29" i="28" s="1"/>
  <c r="G26" i="28"/>
  <c r="V24" i="28"/>
  <c r="M27" i="28"/>
  <c r="Z37" i="28"/>
  <c r="F30" i="28"/>
  <c r="S32" i="28"/>
  <c r="AB37" i="28"/>
  <c r="N27" i="28"/>
  <c r="W36" i="28"/>
  <c r="Y32" i="28"/>
  <c r="H35" i="28"/>
  <c r="U24" i="28"/>
  <c r="Q35" i="28"/>
  <c r="AA37" i="28"/>
  <c r="D37" i="28" s="1"/>
  <c r="F38" i="28"/>
  <c r="N35" i="28"/>
  <c r="L27" i="28"/>
  <c r="U32" i="28"/>
  <c r="AD37" i="28"/>
  <c r="R29" i="28"/>
  <c r="AD29" i="28"/>
  <c r="DX18" i="28"/>
  <c r="DX16" i="28"/>
  <c r="DX10" i="28"/>
  <c r="DJ5" i="26"/>
  <c r="DJ13" i="26"/>
  <c r="DJ15" i="26"/>
  <c r="DJ9" i="26"/>
  <c r="DJ18" i="26"/>
  <c r="DJ7" i="26"/>
  <c r="DJ12" i="26"/>
  <c r="DJ6" i="26"/>
  <c r="DJ11" i="26"/>
  <c r="DJ17" i="26"/>
  <c r="DJ8" i="26"/>
  <c r="DJ4" i="26"/>
  <c r="DX3" i="26"/>
  <c r="DX8" i="26" s="1"/>
  <c r="DJ10" i="26"/>
  <c r="DL4" i="26"/>
  <c r="DM18" i="26" s="1"/>
  <c r="DO4" i="26"/>
  <c r="DP9" i="26" s="1"/>
  <c r="DR4" i="26"/>
  <c r="DS4" i="26" s="1"/>
  <c r="DU4" i="26"/>
  <c r="DJ14" i="26"/>
  <c r="DX9" i="34"/>
  <c r="DX16" i="34"/>
  <c r="DX5" i="34"/>
  <c r="DO5" i="34"/>
  <c r="DP10" i="34" s="1"/>
  <c r="DU5" i="34"/>
  <c r="DV8" i="34" s="1"/>
  <c r="DL5" i="34"/>
  <c r="DM5" i="34" s="1"/>
  <c r="DR5" i="34"/>
  <c r="DS16" i="34" s="1"/>
  <c r="DJ5" i="34"/>
  <c r="DJ12" i="34"/>
  <c r="DJ7" i="34"/>
  <c r="DJ11" i="34"/>
  <c r="DJ9" i="34"/>
  <c r="DJ16" i="34"/>
  <c r="DX7" i="34"/>
  <c r="DX11" i="34"/>
  <c r="DX12" i="34"/>
  <c r="DX8" i="34"/>
  <c r="DX18" i="34"/>
  <c r="DX14" i="34"/>
  <c r="DX4" i="34"/>
  <c r="DX17" i="34"/>
  <c r="DJ17" i="34"/>
  <c r="DX6" i="34"/>
  <c r="DX13" i="34"/>
  <c r="DU15" i="34"/>
  <c r="DL15" i="34"/>
  <c r="DR15" i="34"/>
  <c r="DJ15" i="34"/>
  <c r="DX15" i="34"/>
  <c r="DO15" i="34"/>
  <c r="DM14" i="34"/>
  <c r="DP15" i="33"/>
  <c r="DM8" i="33"/>
  <c r="DM18" i="33"/>
  <c r="DM5" i="33"/>
  <c r="DS18" i="33"/>
  <c r="DP12" i="33"/>
  <c r="DP17" i="33"/>
  <c r="DM16" i="33"/>
  <c r="DS9" i="33"/>
  <c r="DP16" i="33"/>
  <c r="DS12" i="33"/>
  <c r="DS10" i="33"/>
  <c r="DM4" i="33"/>
  <c r="DS7" i="33"/>
  <c r="DS11" i="33"/>
  <c r="DM9" i="33"/>
  <c r="DM6" i="33"/>
  <c r="DS14" i="33"/>
  <c r="DM10" i="33"/>
  <c r="DP8" i="33"/>
  <c r="DS4" i="33"/>
  <c r="DS8" i="33"/>
  <c r="DP4" i="33"/>
  <c r="DX5" i="33"/>
  <c r="DX16" i="33"/>
  <c r="DX4" i="33"/>
  <c r="DX7" i="33"/>
  <c r="DX14" i="33"/>
  <c r="DX8" i="33"/>
  <c r="DX11" i="33"/>
  <c r="DX15" i="33"/>
  <c r="DX13" i="33"/>
  <c r="DX18" i="33"/>
  <c r="DX12" i="33"/>
  <c r="DX17" i="33"/>
  <c r="DP11" i="33"/>
  <c r="DS17" i="33"/>
  <c r="DP9" i="33"/>
  <c r="DM17" i="33"/>
  <c r="DP7" i="33"/>
  <c r="DP13" i="33"/>
  <c r="DP5" i="33"/>
  <c r="DP10" i="33"/>
  <c r="DS15" i="33"/>
  <c r="DM13" i="33"/>
  <c r="DX9" i="33"/>
  <c r="DM15" i="33"/>
  <c r="DS6" i="33"/>
  <c r="DS5" i="33"/>
  <c r="DX10" i="33"/>
  <c r="DP18" i="33"/>
  <c r="DP14" i="33"/>
  <c r="DP14" i="32"/>
  <c r="DS9" i="32"/>
  <c r="DS11" i="32"/>
  <c r="DP17" i="32"/>
  <c r="DP12" i="32"/>
  <c r="DS15" i="32"/>
  <c r="DM9" i="32"/>
  <c r="DS4" i="32"/>
  <c r="DP18" i="32"/>
  <c r="DM15" i="32"/>
  <c r="DP16" i="32"/>
  <c r="DS6" i="32"/>
  <c r="DM4" i="32"/>
  <c r="DP5" i="32"/>
  <c r="DS5" i="32"/>
  <c r="DP8" i="32"/>
  <c r="DS14" i="32"/>
  <c r="DS12" i="32"/>
  <c r="DM10" i="32"/>
  <c r="DP13" i="32"/>
  <c r="DS10" i="32"/>
  <c r="DM12" i="32"/>
  <c r="DS16" i="32"/>
  <c r="DP9" i="32"/>
  <c r="DS18" i="32"/>
  <c r="DS17" i="32"/>
  <c r="DM16" i="32"/>
  <c r="DM6" i="32"/>
  <c r="DM13" i="32"/>
  <c r="DS7" i="32"/>
  <c r="DP11" i="32"/>
  <c r="DM14" i="32"/>
  <c r="DM17" i="32"/>
  <c r="DM5" i="32"/>
  <c r="DX7" i="32"/>
  <c r="DX15" i="32"/>
  <c r="DX13" i="32"/>
  <c r="DX10" i="32"/>
  <c r="DX5" i="32"/>
  <c r="DX8" i="32"/>
  <c r="DP15" i="32"/>
  <c r="DS13" i="32"/>
  <c r="DS9" i="31"/>
  <c r="DS17" i="31"/>
  <c r="DP6" i="31"/>
  <c r="DM15" i="31"/>
  <c r="DP4" i="31"/>
  <c r="DM9" i="31"/>
  <c r="DX6" i="31"/>
  <c r="DS5" i="31"/>
  <c r="DM16" i="31"/>
  <c r="DP7" i="31"/>
  <c r="DP18" i="31"/>
  <c r="DP13" i="31"/>
  <c r="DX10" i="31"/>
  <c r="DM13" i="31"/>
  <c r="DS10" i="31"/>
  <c r="DS16" i="31"/>
  <c r="DM17" i="31"/>
  <c r="DP14" i="31"/>
  <c r="DX12" i="31"/>
  <c r="DM5" i="31"/>
  <c r="DS4" i="31"/>
  <c r="DX7" i="31"/>
  <c r="DX18" i="31"/>
  <c r="DX13" i="31"/>
  <c r="DM8" i="31"/>
  <c r="DM10" i="31"/>
  <c r="DS6" i="31"/>
  <c r="DM11" i="31"/>
  <c r="DS8" i="31"/>
  <c r="DP11" i="31"/>
  <c r="DP5" i="31"/>
  <c r="DP9" i="31"/>
  <c r="DS18" i="31"/>
  <c r="DP10" i="31"/>
  <c r="DX11" i="31"/>
  <c r="DX15" i="31"/>
  <c r="DS12" i="31"/>
  <c r="DX5" i="31"/>
  <c r="DX16" i="31"/>
  <c r="DX9" i="31"/>
  <c r="DM7" i="31"/>
  <c r="DX17" i="31"/>
  <c r="DP8" i="31"/>
  <c r="DM6" i="31"/>
  <c r="DX14" i="31"/>
  <c r="DM4" i="31"/>
  <c r="DP17" i="31"/>
  <c r="DP15" i="31"/>
  <c r="DS7" i="31"/>
  <c r="DS14" i="31"/>
  <c r="DM12" i="31"/>
  <c r="DX4" i="31"/>
  <c r="DP16" i="31"/>
  <c r="DS13" i="31"/>
  <c r="DM14" i="31"/>
  <c r="DS11" i="31"/>
  <c r="DX18" i="30"/>
  <c r="DX4" i="30"/>
  <c r="DJ10" i="30"/>
  <c r="DJ13" i="30"/>
  <c r="DO8" i="30"/>
  <c r="DU8" i="30"/>
  <c r="DL8" i="30"/>
  <c r="DR8" i="30"/>
  <c r="DJ8" i="30"/>
  <c r="DX9" i="30"/>
  <c r="DX13" i="30"/>
  <c r="DJ7" i="30"/>
  <c r="DX16" i="30"/>
  <c r="DX6" i="30"/>
  <c r="DX17" i="30"/>
  <c r="DX10" i="30"/>
  <c r="DX12" i="30"/>
  <c r="DJ4" i="30"/>
  <c r="DO5" i="30"/>
  <c r="DP5" i="30" s="1"/>
  <c r="DU5" i="30"/>
  <c r="DL5" i="30"/>
  <c r="DM18" i="30" s="1"/>
  <c r="DR5" i="30"/>
  <c r="DJ5" i="30"/>
  <c r="DJ15" i="30"/>
  <c r="DU12" i="29"/>
  <c r="DL12" i="29"/>
  <c r="DR12" i="29"/>
  <c r="DJ12" i="29"/>
  <c r="DO12" i="29"/>
  <c r="DJ16" i="29"/>
  <c r="DJ4" i="29"/>
  <c r="DM10" i="29"/>
  <c r="DJ15" i="29"/>
  <c r="DJ7" i="29"/>
  <c r="DJ10" i="29"/>
  <c r="DJ17" i="29"/>
  <c r="DJ9" i="29"/>
  <c r="DJ14" i="29"/>
  <c r="DS15" i="29"/>
  <c r="DM15" i="29"/>
  <c r="DJ13" i="29"/>
  <c r="DM5" i="29"/>
  <c r="DM13" i="29"/>
  <c r="DJ11" i="29"/>
  <c r="DJ18" i="29"/>
  <c r="DJ6" i="29"/>
  <c r="DS18" i="29"/>
  <c r="DM9" i="29"/>
  <c r="DM14" i="29"/>
  <c r="DO8" i="29"/>
  <c r="DP8" i="29" s="1"/>
  <c r="DU8" i="29"/>
  <c r="DL8" i="29"/>
  <c r="DM8" i="29" s="1"/>
  <c r="DJ8" i="29"/>
  <c r="DR8" i="29"/>
  <c r="DS8" i="29" s="1"/>
  <c r="DX3" i="29"/>
  <c r="DP13" i="29"/>
  <c r="DS18" i="28"/>
  <c r="DS13" i="28"/>
  <c r="DP11" i="28"/>
  <c r="DS7" i="28"/>
  <c r="DP8" i="28"/>
  <c r="DS12" i="28"/>
  <c r="DS6" i="28"/>
  <c r="DS16" i="28"/>
  <c r="DM15" i="28"/>
  <c r="DS10" i="28"/>
  <c r="DM13" i="28"/>
  <c r="DS4" i="28"/>
  <c r="DX11" i="28"/>
  <c r="DM7" i="28"/>
  <c r="DX8" i="28"/>
  <c r="DM12" i="28"/>
  <c r="DP14" i="28"/>
  <c r="DM4" i="28"/>
  <c r="DM5" i="28"/>
  <c r="DP17" i="28"/>
  <c r="DM18" i="28"/>
  <c r="DP13" i="28"/>
  <c r="DS11" i="28"/>
  <c r="DS14" i="28"/>
  <c r="DM6" i="28"/>
  <c r="DM9" i="28"/>
  <c r="DS9" i="28"/>
  <c r="DM10" i="28"/>
  <c r="DX13" i="28"/>
  <c r="DM14" i="28"/>
  <c r="DM8" i="28"/>
  <c r="DS5" i="28"/>
  <c r="DX17" i="28"/>
  <c r="DP15" i="28"/>
  <c r="DP18" i="28"/>
  <c r="DX4" i="28"/>
  <c r="DP7" i="28"/>
  <c r="DP6" i="28"/>
  <c r="DP10" i="28"/>
  <c r="DX5" i="28"/>
  <c r="DX9" i="28"/>
  <c r="DX14" i="28"/>
  <c r="DX7" i="28"/>
  <c r="DS8" i="28"/>
  <c r="DP12" i="28"/>
  <c r="DX6" i="28"/>
  <c r="DS17" i="28"/>
  <c r="DP4" i="28"/>
  <c r="DP9" i="28"/>
  <c r="DM11" i="28"/>
  <c r="DM17" i="28"/>
  <c r="DP12" i="27"/>
  <c r="DM17" i="27"/>
  <c r="DO5" i="27"/>
  <c r="DP15" i="27" s="1"/>
  <c r="DU5" i="27"/>
  <c r="DL5" i="27"/>
  <c r="DM10" i="27" s="1"/>
  <c r="DR5" i="27"/>
  <c r="DS6" i="27" s="1"/>
  <c r="DJ5" i="27"/>
  <c r="DJ4" i="27"/>
  <c r="DJ7" i="27"/>
  <c r="DX3" i="27"/>
  <c r="DJ13" i="27"/>
  <c r="DJ16" i="27"/>
  <c r="DJ8" i="27"/>
  <c r="DP18" i="27"/>
  <c r="DP9" i="27"/>
  <c r="DP11" i="27"/>
  <c r="DM14" i="27"/>
  <c r="DP10" i="27"/>
  <c r="DM18" i="27"/>
  <c r="DP14" i="27"/>
  <c r="DS11" i="27"/>
  <c r="DP17" i="27"/>
  <c r="DP6" i="27"/>
  <c r="DS11" i="26"/>
  <c r="DX9" i="18"/>
  <c r="DX4" i="18"/>
  <c r="DX15" i="18"/>
  <c r="DX11" i="18"/>
  <c r="DX7" i="18"/>
  <c r="DX16" i="18"/>
  <c r="DX8" i="18"/>
  <c r="DX12" i="18"/>
  <c r="DX5" i="18"/>
  <c r="DX13" i="18"/>
  <c r="DX18" i="18"/>
  <c r="DX17" i="18"/>
  <c r="DX14" i="18"/>
  <c r="DX6" i="18"/>
  <c r="DS11" i="18"/>
  <c r="DS7" i="18"/>
  <c r="DJ6" i="18"/>
  <c r="DJ14" i="18"/>
  <c r="DS15" i="18"/>
  <c r="DJ17" i="18"/>
  <c r="DJ18" i="18"/>
  <c r="DS14" i="18"/>
  <c r="DJ9" i="18"/>
  <c r="DS17" i="18"/>
  <c r="DS4" i="18"/>
  <c r="DP16" i="18"/>
  <c r="DO10" i="18"/>
  <c r="DP8" i="18" s="1"/>
  <c r="DU10" i="18"/>
  <c r="DV10" i="18" s="1"/>
  <c r="DL10" i="18"/>
  <c r="DM10" i="18" s="1"/>
  <c r="DR10" i="18"/>
  <c r="DS10" i="18" s="1"/>
  <c r="DJ10" i="18"/>
  <c r="DX10" i="18"/>
  <c r="DM9" i="18"/>
  <c r="DJ13" i="18"/>
  <c r="DJ4" i="18"/>
  <c r="DS9" i="18"/>
  <c r="DV6" i="18"/>
  <c r="DS12" i="18"/>
  <c r="DP14" i="18"/>
  <c r="DP4" i="18"/>
  <c r="DS13" i="18"/>
  <c r="DJ5" i="18"/>
  <c r="DJ16" i="18"/>
  <c r="DM6" i="18"/>
  <c r="DJ8" i="18"/>
  <c r="DP7" i="18"/>
  <c r="DM13" i="18"/>
  <c r="DS16" i="18"/>
  <c r="DP6" i="18"/>
  <c r="DJ11" i="18"/>
  <c r="DS8" i="18"/>
  <c r="DP15" i="18"/>
  <c r="DJ7" i="18"/>
  <c r="DS5" i="18"/>
  <c r="DR11" i="7"/>
  <c r="DY10" i="7"/>
  <c r="DG10" i="7"/>
  <c r="DF10" i="7"/>
  <c r="DE10" i="7"/>
  <c r="DD10" i="7"/>
  <c r="CD10" i="7"/>
  <c r="BY10" i="7"/>
  <c r="BT10" i="7"/>
  <c r="BO10" i="7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 s="1"/>
  <c r="DW10" i="7" s="1"/>
  <c r="D10" i="7"/>
  <c r="DY9" i="7"/>
  <c r="DG9" i="7"/>
  <c r="DF9" i="7"/>
  <c r="DE9" i="7"/>
  <c r="DD9" i="7"/>
  <c r="CD9" i="7"/>
  <c r="BY9" i="7"/>
  <c r="BT9" i="7"/>
  <c r="BO9" i="7"/>
  <c r="BJ9" i="7"/>
  <c r="BE9" i="7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 s="1"/>
  <c r="DW9" i="7" s="1"/>
  <c r="D9" i="7"/>
  <c r="DY8" i="7"/>
  <c r="DG8" i="7"/>
  <c r="DF8" i="7"/>
  <c r="DE8" i="7"/>
  <c r="DD8" i="7"/>
  <c r="CD8" i="7"/>
  <c r="BY8" i="7"/>
  <c r="BT8" i="7"/>
  <c r="BO8" i="7"/>
  <c r="BJ8" i="7"/>
  <c r="BE8" i="7"/>
  <c r="AY8" i="7"/>
  <c r="AT8" i="7"/>
  <c r="AO8" i="7"/>
  <c r="DT8" i="7" s="1"/>
  <c r="AJ8" i="7"/>
  <c r="DN8" i="7" s="1"/>
  <c r="AE8" i="7"/>
  <c r="Z8" i="7"/>
  <c r="U8" i="7"/>
  <c r="DQ8" i="7" s="1"/>
  <c r="P8" i="7"/>
  <c r="DK8" i="7" s="1"/>
  <c r="I8" i="7"/>
  <c r="H8" i="7"/>
  <c r="G8" i="7"/>
  <c r="F8" i="7"/>
  <c r="DV8" i="7" s="1"/>
  <c r="DW8" i="7" s="1"/>
  <c r="D8" i="7"/>
  <c r="DY7" i="7"/>
  <c r="DG7" i="7"/>
  <c r="DF7" i="7"/>
  <c r="DE7" i="7"/>
  <c r="DD7" i="7"/>
  <c r="CD7" i="7"/>
  <c r="BY7" i="7"/>
  <c r="BT7" i="7"/>
  <c r="BO7" i="7"/>
  <c r="BJ7" i="7"/>
  <c r="BE7" i="7"/>
  <c r="AY7" i="7"/>
  <c r="AT7" i="7"/>
  <c r="AO7" i="7"/>
  <c r="DT7" i="7" s="1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DG6" i="7"/>
  <c r="DF6" i="7"/>
  <c r="DE6" i="7"/>
  <c r="DD6" i="7"/>
  <c r="CD6" i="7"/>
  <c r="BY6" i="7"/>
  <c r="BT6" i="7"/>
  <c r="BO6" i="7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DG5" i="7"/>
  <c r="CD5" i="7"/>
  <c r="BY5" i="7"/>
  <c r="BT5" i="7"/>
  <c r="BO5" i="7"/>
  <c r="BJ5" i="7"/>
  <c r="BE5" i="7"/>
  <c r="AY5" i="7"/>
  <c r="AT5" i="7"/>
  <c r="AO5" i="7"/>
  <c r="DT5" i="7" s="1"/>
  <c r="AJ5" i="7"/>
  <c r="DN5" i="7" s="1"/>
  <c r="AE5" i="7"/>
  <c r="Z5" i="7"/>
  <c r="U5" i="7"/>
  <c r="DQ5" i="7" s="1"/>
  <c r="P5" i="7"/>
  <c r="DK5" i="7" s="1"/>
  <c r="DY4" i="7"/>
  <c r="DG4" i="7"/>
  <c r="DF4" i="7"/>
  <c r="DE4" i="7"/>
  <c r="DD4" i="7"/>
  <c r="CD4" i="7"/>
  <c r="BY4" i="7"/>
  <c r="BT4" i="7"/>
  <c r="BO4" i="7"/>
  <c r="BJ4" i="7"/>
  <c r="BE4" i="7"/>
  <c r="AY4" i="7"/>
  <c r="AT4" i="7"/>
  <c r="AO4" i="7"/>
  <c r="DT4" i="7" s="1"/>
  <c r="AJ4" i="7"/>
  <c r="DN4" i="7" s="1"/>
  <c r="AE4" i="7"/>
  <c r="Z4" i="7"/>
  <c r="DQ4" i="7"/>
  <c r="P4" i="7"/>
  <c r="DK4" i="7" s="1"/>
  <c r="D13" i="5"/>
  <c r="DR10" i="5"/>
  <c r="DY9" i="5"/>
  <c r="DG9" i="5"/>
  <c r="DF9" i="5"/>
  <c r="DE9" i="5"/>
  <c r="DD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DG8" i="5"/>
  <c r="DF8" i="5"/>
  <c r="DE8" i="5"/>
  <c r="DD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DG7" i="5"/>
  <c r="DF7" i="5"/>
  <c r="DE7" i="5"/>
  <c r="DD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DG6" i="5"/>
  <c r="DF6" i="5"/>
  <c r="DE6" i="5"/>
  <c r="DD6" i="5"/>
  <c r="CD6" i="5"/>
  <c r="BY6" i="5"/>
  <c r="BT6" i="5"/>
  <c r="BO6" i="5"/>
  <c r="BJ6" i="5"/>
  <c r="BE6" i="5"/>
  <c r="AY6" i="5"/>
  <c r="AT6" i="5"/>
  <c r="AO6" i="5"/>
  <c r="DT6" i="5" s="1"/>
  <c r="DN6" i="5"/>
  <c r="AE6" i="5"/>
  <c r="Z6" i="5"/>
  <c r="U6" i="5"/>
  <c r="DQ6" i="5" s="1"/>
  <c r="DK6" i="5"/>
  <c r="H6" i="5"/>
  <c r="G6" i="5"/>
  <c r="F6" i="5"/>
  <c r="DV6" i="5" s="1"/>
  <c r="DW6" i="5" s="1"/>
  <c r="DY5" i="5"/>
  <c r="DG5" i="5"/>
  <c r="CD5" i="5"/>
  <c r="BY5" i="5"/>
  <c r="BT5" i="5"/>
  <c r="BO5" i="5"/>
  <c r="BJ5" i="5"/>
  <c r="BE5" i="5"/>
  <c r="AY5" i="5"/>
  <c r="AT5" i="5"/>
  <c r="AO5" i="5"/>
  <c r="DT5" i="5" s="1"/>
  <c r="DN5" i="5"/>
  <c r="AE5" i="5"/>
  <c r="Z5" i="5"/>
  <c r="U5" i="5"/>
  <c r="DQ5" i="5" s="1"/>
  <c r="DK5" i="5"/>
  <c r="H5" i="5"/>
  <c r="G5" i="5"/>
  <c r="F5" i="5"/>
  <c r="DV5" i="5" s="1"/>
  <c r="DW5" i="5" s="1"/>
  <c r="DY4" i="5"/>
  <c r="DG4" i="5"/>
  <c r="DF4" i="5"/>
  <c r="DE4" i="5"/>
  <c r="DD4" i="5"/>
  <c r="CD4" i="5"/>
  <c r="BY4" i="5"/>
  <c r="BT4" i="5"/>
  <c r="BO4" i="5"/>
  <c r="BJ4" i="5"/>
  <c r="BE4" i="5"/>
  <c r="AY4" i="5"/>
  <c r="AT4" i="5"/>
  <c r="AO4" i="5"/>
  <c r="DT4" i="5" s="1"/>
  <c r="DN4" i="5"/>
  <c r="AE4" i="5"/>
  <c r="Z4" i="5"/>
  <c r="U4" i="5"/>
  <c r="DQ4" i="5" s="1"/>
  <c r="DK4" i="5"/>
  <c r="DW6" i="31" l="1"/>
  <c r="DW5" i="31"/>
  <c r="DW4" i="31"/>
  <c r="DX5" i="30"/>
  <c r="DX11" i="30"/>
  <c r="DX14" i="30"/>
  <c r="DS5" i="30"/>
  <c r="DX15" i="30"/>
  <c r="DX8" i="30"/>
  <c r="DP11" i="30"/>
  <c r="DM8" i="30"/>
  <c r="DS12" i="30"/>
  <c r="DS15" i="30"/>
  <c r="DM16" i="30"/>
  <c r="DS16" i="30"/>
  <c r="DS18" i="30"/>
  <c r="DV9" i="30"/>
  <c r="DV6" i="30"/>
  <c r="DV5" i="30"/>
  <c r="DV4" i="30"/>
  <c r="DV10" i="30"/>
  <c r="DV7" i="30"/>
  <c r="DV8" i="30"/>
  <c r="DP4" i="30"/>
  <c r="DS7" i="30"/>
  <c r="DP15" i="34"/>
  <c r="DM13" i="34"/>
  <c r="DM17" i="34"/>
  <c r="DM16" i="34"/>
  <c r="DV7" i="34"/>
  <c r="DS17" i="34"/>
  <c r="DM18" i="34"/>
  <c r="DS8" i="34"/>
  <c r="DS14" i="34"/>
  <c r="DM12" i="34"/>
  <c r="DV6" i="34"/>
  <c r="DS11" i="34"/>
  <c r="DM4" i="34"/>
  <c r="DV9" i="34"/>
  <c r="DS10" i="34"/>
  <c r="DV5" i="34"/>
  <c r="DW5" i="34" s="1"/>
  <c r="DS6" i="34"/>
  <c r="DS7" i="34"/>
  <c r="DV4" i="34"/>
  <c r="DS15" i="34"/>
  <c r="DM11" i="34"/>
  <c r="DW5" i="32"/>
  <c r="DW4" i="32"/>
  <c r="F24" i="32" s="1"/>
  <c r="DW6" i="32"/>
  <c r="DX13" i="26"/>
  <c r="DX9" i="26"/>
  <c r="DX15" i="26"/>
  <c r="DX5" i="26"/>
  <c r="DX10" i="26"/>
  <c r="DX18" i="26"/>
  <c r="DX17" i="26"/>
  <c r="DX7" i="26"/>
  <c r="DX16" i="26"/>
  <c r="DX11" i="26"/>
  <c r="DX12" i="26"/>
  <c r="DX6" i="26"/>
  <c r="DX14" i="26"/>
  <c r="DM15" i="26"/>
  <c r="DM9" i="26"/>
  <c r="DM8" i="26"/>
  <c r="DX4" i="26"/>
  <c r="DM17" i="26"/>
  <c r="DM13" i="26"/>
  <c r="DM6" i="26"/>
  <c r="DS9" i="26"/>
  <c r="DS6" i="26"/>
  <c r="DS5" i="26"/>
  <c r="DM12" i="26"/>
  <c r="DS14" i="26"/>
  <c r="DM16" i="26"/>
  <c r="DS10" i="26"/>
  <c r="DS7" i="26"/>
  <c r="DM10" i="26"/>
  <c r="DS18" i="26"/>
  <c r="DM5" i="26"/>
  <c r="DS8" i="26"/>
  <c r="DM14" i="26"/>
  <c r="DS16" i="26"/>
  <c r="DM7" i="26"/>
  <c r="DS15" i="26"/>
  <c r="DS17" i="26"/>
  <c r="DP17" i="26"/>
  <c r="DP14" i="26"/>
  <c r="DV6" i="26"/>
  <c r="DV4" i="26"/>
  <c r="DV5" i="26"/>
  <c r="DP10" i="26"/>
  <c r="DP4" i="26"/>
  <c r="DP6" i="26"/>
  <c r="DP7" i="26"/>
  <c r="DP12" i="26"/>
  <c r="DS13" i="26"/>
  <c r="DM4" i="26"/>
  <c r="DP8" i="26"/>
  <c r="DP13" i="26"/>
  <c r="DP5" i="26"/>
  <c r="DM11" i="26"/>
  <c r="DP15" i="26"/>
  <c r="DP16" i="26"/>
  <c r="DS12" i="26"/>
  <c r="DP18" i="26"/>
  <c r="DP11" i="26"/>
  <c r="DP18" i="34"/>
  <c r="DS5" i="34"/>
  <c r="DP4" i="34"/>
  <c r="DP13" i="34"/>
  <c r="DS9" i="34"/>
  <c r="DM7" i="34"/>
  <c r="DS12" i="34"/>
  <c r="DM15" i="34"/>
  <c r="DM10" i="34"/>
  <c r="DM9" i="34"/>
  <c r="DM6" i="34"/>
  <c r="DS13" i="34"/>
  <c r="DP5" i="34"/>
  <c r="DP12" i="34"/>
  <c r="DP11" i="34"/>
  <c r="DP8" i="34"/>
  <c r="DM8" i="34"/>
  <c r="DP6" i="34"/>
  <c r="DP16" i="34"/>
  <c r="DP17" i="34"/>
  <c r="DP9" i="34"/>
  <c r="DS18" i="34"/>
  <c r="DP7" i="34"/>
  <c r="DP14" i="34"/>
  <c r="DS4" i="34"/>
  <c r="DM5" i="30"/>
  <c r="DP18" i="30"/>
  <c r="DM12" i="30"/>
  <c r="DM14" i="30"/>
  <c r="DP14" i="30"/>
  <c r="DS17" i="30"/>
  <c r="DP10" i="30"/>
  <c r="DP7" i="30"/>
  <c r="DM10" i="30"/>
  <c r="DM11" i="30"/>
  <c r="DS9" i="30"/>
  <c r="DS6" i="30"/>
  <c r="DP17" i="30"/>
  <c r="DS10" i="30"/>
  <c r="DM6" i="30"/>
  <c r="DP12" i="30"/>
  <c r="DP13" i="30"/>
  <c r="DP15" i="30"/>
  <c r="DM13" i="30"/>
  <c r="DP6" i="30"/>
  <c r="DM7" i="30"/>
  <c r="DS8" i="30"/>
  <c r="DM4" i="30"/>
  <c r="DS4" i="30"/>
  <c r="DS13" i="30"/>
  <c r="DS14" i="30"/>
  <c r="DP9" i="30"/>
  <c r="DM17" i="30"/>
  <c r="DP16" i="30"/>
  <c r="DP8" i="30"/>
  <c r="DM9" i="30"/>
  <c r="DS11" i="30"/>
  <c r="DM15" i="30"/>
  <c r="DX5" i="29"/>
  <c r="DX13" i="29"/>
  <c r="DX4" i="29"/>
  <c r="DX16" i="29"/>
  <c r="DX6" i="29"/>
  <c r="DX18" i="29"/>
  <c r="DX10" i="29"/>
  <c r="DX14" i="29"/>
  <c r="DX9" i="29"/>
  <c r="DX17" i="29"/>
  <c r="DX15" i="29"/>
  <c r="DX11" i="29"/>
  <c r="DX7" i="29"/>
  <c r="DP10" i="29"/>
  <c r="DP6" i="29"/>
  <c r="DP11" i="29"/>
  <c r="DS5" i="29"/>
  <c r="DP17" i="29"/>
  <c r="DM7" i="29"/>
  <c r="DP12" i="29"/>
  <c r="DX8" i="29"/>
  <c r="DP4" i="29"/>
  <c r="DP16" i="29"/>
  <c r="DP5" i="29"/>
  <c r="DS9" i="29"/>
  <c r="DP7" i="29"/>
  <c r="DP18" i="29"/>
  <c r="DX12" i="29"/>
  <c r="DS14" i="29"/>
  <c r="DS13" i="29"/>
  <c r="DM11" i="29"/>
  <c r="DS10" i="29"/>
  <c r="DS17" i="29"/>
  <c r="DP15" i="29"/>
  <c r="DS12" i="29"/>
  <c r="DS11" i="29"/>
  <c r="DS6" i="29"/>
  <c r="DM6" i="29"/>
  <c r="DM4" i="29"/>
  <c r="DP9" i="29"/>
  <c r="DS16" i="29"/>
  <c r="DM12" i="29"/>
  <c r="DS4" i="29"/>
  <c r="DP14" i="29"/>
  <c r="DM17" i="29"/>
  <c r="DM18" i="29"/>
  <c r="DM16" i="29"/>
  <c r="DS7" i="29"/>
  <c r="DS12" i="27"/>
  <c r="DM6" i="27"/>
  <c r="DS10" i="27"/>
  <c r="DM5" i="27"/>
  <c r="DM4" i="27"/>
  <c r="DM7" i="27"/>
  <c r="DM8" i="27"/>
  <c r="DM16" i="27"/>
  <c r="DS5" i="27"/>
  <c r="DS16" i="27"/>
  <c r="DS7" i="27"/>
  <c r="DS8" i="27"/>
  <c r="DS4" i="27"/>
  <c r="DS9" i="27"/>
  <c r="DS17" i="27"/>
  <c r="DM12" i="27"/>
  <c r="DM13" i="27"/>
  <c r="DP5" i="27"/>
  <c r="DP4" i="27"/>
  <c r="DP13" i="27"/>
  <c r="DP8" i="27"/>
  <c r="DP7" i="27"/>
  <c r="DP16" i="27"/>
  <c r="DM11" i="27"/>
  <c r="DX13" i="27"/>
  <c r="DX4" i="27"/>
  <c r="DX7" i="27"/>
  <c r="DX8" i="27"/>
  <c r="DX16" i="27"/>
  <c r="DX18" i="27"/>
  <c r="DX10" i="27"/>
  <c r="DX15" i="27"/>
  <c r="DX11" i="27"/>
  <c r="DX9" i="27"/>
  <c r="DX14" i="27"/>
  <c r="DX6" i="27"/>
  <c r="DX12" i="27"/>
  <c r="DX17" i="27"/>
  <c r="DX5" i="27"/>
  <c r="DS13" i="27"/>
  <c r="DS15" i="27"/>
  <c r="DM9" i="27"/>
  <c r="DS14" i="27"/>
  <c r="DS18" i="27"/>
  <c r="DM15" i="27"/>
  <c r="DV13" i="18"/>
  <c r="DV8" i="18"/>
  <c r="DM5" i="18"/>
  <c r="DV11" i="18"/>
  <c r="DS18" i="18"/>
  <c r="DS6" i="18"/>
  <c r="DM16" i="18"/>
  <c r="DM4" i="18"/>
  <c r="DV9" i="18"/>
  <c r="DP17" i="18"/>
  <c r="DM17" i="18"/>
  <c r="DV7" i="18"/>
  <c r="DV5" i="18"/>
  <c r="DV12" i="18"/>
  <c r="DP18" i="18"/>
  <c r="DM12" i="18"/>
  <c r="DP11" i="18"/>
  <c r="DV4" i="18"/>
  <c r="DM15" i="18"/>
  <c r="DP5" i="18"/>
  <c r="DP13" i="18"/>
  <c r="DM14" i="18"/>
  <c r="DM7" i="18"/>
  <c r="DM11" i="18"/>
  <c r="DM8" i="18"/>
  <c r="DM18" i="18"/>
  <c r="DP10" i="18"/>
  <c r="DP9" i="18"/>
  <c r="DP12" i="18"/>
  <c r="DH8" i="5"/>
  <c r="DH6" i="7"/>
  <c r="DH7" i="7"/>
  <c r="DH8" i="7"/>
  <c r="DH9" i="7"/>
  <c r="DH10" i="7"/>
  <c r="DH4" i="5"/>
  <c r="DH4" i="7"/>
  <c r="DH5" i="7"/>
  <c r="DH7" i="5"/>
  <c r="DH9" i="5"/>
  <c r="DH5" i="5"/>
  <c r="DH6" i="5"/>
  <c r="AZ4" i="5"/>
  <c r="DI4" i="5" s="1"/>
  <c r="AZ5" i="5"/>
  <c r="AZ6" i="5"/>
  <c r="AZ7" i="5"/>
  <c r="DI7" i="5" s="1"/>
  <c r="AZ8" i="5"/>
  <c r="DI8" i="5" s="1"/>
  <c r="AZ9" i="5"/>
  <c r="AZ4" i="7"/>
  <c r="AZ5" i="7"/>
  <c r="DI5" i="7" s="1"/>
  <c r="AZ6" i="7"/>
  <c r="AZ7" i="7"/>
  <c r="DI7" i="7" s="1"/>
  <c r="AZ8" i="7"/>
  <c r="AZ9" i="7"/>
  <c r="AZ10" i="7"/>
  <c r="P37" i="31" l="1"/>
  <c r="F24" i="31"/>
  <c r="W24" i="31"/>
  <c r="N25" i="31"/>
  <c r="AC26" i="31"/>
  <c r="AF26" i="31" s="1"/>
  <c r="L35" i="31"/>
  <c r="L31" i="31"/>
  <c r="T28" i="31"/>
  <c r="AB25" i="31"/>
  <c r="R36" i="31"/>
  <c r="AA37" i="31"/>
  <c r="D37" i="31" s="1"/>
  <c r="H35" i="31"/>
  <c r="S32" i="31"/>
  <c r="AA29" i="31"/>
  <c r="D29" i="31" s="1"/>
  <c r="H27" i="31"/>
  <c r="S24" i="31"/>
  <c r="Q39" i="31"/>
  <c r="Y36" i="31"/>
  <c r="F34" i="31"/>
  <c r="Q31" i="31"/>
  <c r="Y28" i="31"/>
  <c r="F26" i="31"/>
  <c r="X38" i="31"/>
  <c r="X37" i="31"/>
  <c r="R26" i="31"/>
  <c r="P29" i="31"/>
  <c r="P34" i="31"/>
  <c r="F32" i="31"/>
  <c r="V39" i="31"/>
  <c r="Z38" i="31"/>
  <c r="U26" i="31"/>
  <c r="AB34" i="31"/>
  <c r="AB30" i="31"/>
  <c r="L28" i="31"/>
  <c r="T25" i="31"/>
  <c r="R35" i="31"/>
  <c r="S37" i="31"/>
  <c r="AA34" i="31"/>
  <c r="D34" i="31" s="1"/>
  <c r="H32" i="31"/>
  <c r="S29" i="31"/>
  <c r="AA26" i="31"/>
  <c r="D26" i="31" s="1"/>
  <c r="H24" i="31"/>
  <c r="F39" i="31"/>
  <c r="Q36" i="31"/>
  <c r="Y33" i="31"/>
  <c r="F31" i="31"/>
  <c r="Q28" i="31"/>
  <c r="Y25" i="31"/>
  <c r="P38" i="31"/>
  <c r="P28" i="31"/>
  <c r="Z27" i="31"/>
  <c r="X30" i="31"/>
  <c r="G24" i="31"/>
  <c r="P36" i="31"/>
  <c r="Q37" i="31"/>
  <c r="Z30" i="31"/>
  <c r="G26" i="31"/>
  <c r="V38" i="31"/>
  <c r="AC39" i="31"/>
  <c r="U25" i="31"/>
  <c r="T34" i="31"/>
  <c r="T30" i="31"/>
  <c r="AB27" i="31"/>
  <c r="L25" i="31"/>
  <c r="AA39" i="31"/>
  <c r="D39" i="31" s="1"/>
  <c r="H37" i="31"/>
  <c r="S34" i="31"/>
  <c r="AA31" i="31"/>
  <c r="D31" i="31" s="1"/>
  <c r="H29" i="31"/>
  <c r="S26" i="31"/>
  <c r="Z39" i="31"/>
  <c r="Y38" i="31"/>
  <c r="F36" i="31"/>
  <c r="Q33" i="31"/>
  <c r="Y30" i="31"/>
  <c r="F28" i="31"/>
  <c r="Q25" i="31"/>
  <c r="P26" i="31"/>
  <c r="X34" i="31"/>
  <c r="G29" i="31"/>
  <c r="G34" i="31"/>
  <c r="R25" i="31"/>
  <c r="Q29" i="31"/>
  <c r="X25" i="31"/>
  <c r="V34" i="31"/>
  <c r="M37" i="31"/>
  <c r="T39" i="31"/>
  <c r="T33" i="31"/>
  <c r="L30" i="31"/>
  <c r="T27" i="31"/>
  <c r="AB24" i="31"/>
  <c r="S39" i="31"/>
  <c r="AA36" i="31"/>
  <c r="D36" i="31" s="1"/>
  <c r="H34" i="31"/>
  <c r="S31" i="31"/>
  <c r="AA28" i="31"/>
  <c r="D28" i="31" s="1"/>
  <c r="H26" i="31"/>
  <c r="Z37" i="31"/>
  <c r="Q38" i="31"/>
  <c r="Y35" i="31"/>
  <c r="F33" i="31"/>
  <c r="Q30" i="31"/>
  <c r="Y27" i="31"/>
  <c r="F25" i="31"/>
  <c r="X27" i="31"/>
  <c r="G31" i="31"/>
  <c r="R30" i="31"/>
  <c r="Z26" i="31"/>
  <c r="AA27" i="31"/>
  <c r="D27" i="31" s="1"/>
  <c r="X36" i="31"/>
  <c r="AD31" i="31"/>
  <c r="U34" i="31"/>
  <c r="AB37" i="31"/>
  <c r="T32" i="31"/>
  <c r="AB29" i="31"/>
  <c r="L27" i="31"/>
  <c r="T24" i="31"/>
  <c r="H39" i="31"/>
  <c r="S36" i="31"/>
  <c r="AA33" i="31"/>
  <c r="D33" i="31" s="1"/>
  <c r="H31" i="31"/>
  <c r="S28" i="31"/>
  <c r="AA25" i="31"/>
  <c r="D25" i="31" s="1"/>
  <c r="Z36" i="31"/>
  <c r="F38" i="31"/>
  <c r="Q35" i="31"/>
  <c r="Y32" i="31"/>
  <c r="F30" i="31"/>
  <c r="Q27" i="31"/>
  <c r="Y24" i="31"/>
  <c r="P30" i="31"/>
  <c r="Z31" i="31"/>
  <c r="P24" i="31"/>
  <c r="G28" i="31"/>
  <c r="H25" i="31"/>
  <c r="Z32" i="31"/>
  <c r="P31" i="31"/>
  <c r="O35" i="31"/>
  <c r="V31" i="31"/>
  <c r="U33" i="31"/>
  <c r="T37" i="31"/>
  <c r="L32" i="31"/>
  <c r="T29" i="31"/>
  <c r="AB26" i="31"/>
  <c r="L24" i="31"/>
  <c r="AA38" i="31"/>
  <c r="D38" i="31" s="1"/>
  <c r="H36" i="31"/>
  <c r="S33" i="31"/>
  <c r="AA30" i="31"/>
  <c r="D30" i="31" s="1"/>
  <c r="H28" i="31"/>
  <c r="S25" i="31"/>
  <c r="Z35" i="31"/>
  <c r="Y37" i="31"/>
  <c r="F35" i="31"/>
  <c r="Q32" i="31"/>
  <c r="Y29" i="31"/>
  <c r="F27" i="31"/>
  <c r="Q24" i="31"/>
  <c r="X31" i="31"/>
  <c r="R28" i="31"/>
  <c r="P33" i="31"/>
  <c r="R29" i="31"/>
  <c r="Y34" i="31"/>
  <c r="R32" i="31"/>
  <c r="O31" i="31"/>
  <c r="V30" i="31"/>
  <c r="M32" i="31"/>
  <c r="L37" i="31"/>
  <c r="AB31" i="31"/>
  <c r="L29" i="31"/>
  <c r="T26" i="31"/>
  <c r="R39" i="31"/>
  <c r="S38" i="31"/>
  <c r="AA35" i="31"/>
  <c r="D35" i="31" s="1"/>
  <c r="H33" i="31"/>
  <c r="S30" i="31"/>
  <c r="Z34" i="31"/>
  <c r="Y26" i="31"/>
  <c r="X39" i="31"/>
  <c r="P25" i="31"/>
  <c r="O29" i="31"/>
  <c r="AD27" i="31"/>
  <c r="U29" i="31"/>
  <c r="L36" i="31"/>
  <c r="T31" i="31"/>
  <c r="AB28" i="31"/>
  <c r="L26" i="31"/>
  <c r="R37" i="31"/>
  <c r="H38" i="31"/>
  <c r="S35" i="31"/>
  <c r="AA32" i="31"/>
  <c r="D32" i="31" s="1"/>
  <c r="H30" i="31"/>
  <c r="S27" i="31"/>
  <c r="AA24" i="31"/>
  <c r="D24" i="31" s="1"/>
  <c r="Y39" i="31"/>
  <c r="F37" i="31"/>
  <c r="Q34" i="31"/>
  <c r="Y31" i="31"/>
  <c r="F29" i="31"/>
  <c r="Q26" i="31"/>
  <c r="P39" i="31"/>
  <c r="X35" i="31"/>
  <c r="G25" i="31"/>
  <c r="X26" i="31"/>
  <c r="G33" i="31"/>
  <c r="AC34" i="31"/>
  <c r="L39" i="31"/>
  <c r="AB33" i="31"/>
  <c r="W36" i="31"/>
  <c r="AD36" i="31"/>
  <c r="U24" i="31"/>
  <c r="V29" i="31"/>
  <c r="W37" i="31"/>
  <c r="M30" i="31"/>
  <c r="N35" i="31"/>
  <c r="P27" i="31"/>
  <c r="V27" i="31"/>
  <c r="W34" i="31"/>
  <c r="M31" i="31"/>
  <c r="N36" i="31"/>
  <c r="G27" i="31"/>
  <c r="AC36" i="31"/>
  <c r="O24" i="31"/>
  <c r="R31" i="31"/>
  <c r="AC31" i="31"/>
  <c r="AB38" i="31"/>
  <c r="O34" i="31"/>
  <c r="N28" i="31"/>
  <c r="AD33" i="31"/>
  <c r="T38" i="31"/>
  <c r="V33" i="31"/>
  <c r="N26" i="31"/>
  <c r="M29" i="31"/>
  <c r="T36" i="31"/>
  <c r="R33" i="31"/>
  <c r="O27" i="31"/>
  <c r="M27" i="31"/>
  <c r="N32" i="31"/>
  <c r="P35" i="31"/>
  <c r="AC32" i="31"/>
  <c r="AD37" i="31"/>
  <c r="M25" i="31"/>
  <c r="N30" i="31"/>
  <c r="W38" i="31"/>
  <c r="AC33" i="31"/>
  <c r="AD38" i="31"/>
  <c r="R24" i="31"/>
  <c r="U39" i="31"/>
  <c r="O28" i="31"/>
  <c r="W28" i="31"/>
  <c r="G37" i="31"/>
  <c r="AC28" i="31"/>
  <c r="AF28" i="31" s="1"/>
  <c r="N29" i="31"/>
  <c r="U28" i="31"/>
  <c r="M34" i="31"/>
  <c r="N33" i="31"/>
  <c r="M36" i="31"/>
  <c r="R38" i="31"/>
  <c r="L34" i="31"/>
  <c r="O37" i="31"/>
  <c r="AC29" i="31"/>
  <c r="AF29" i="31" s="1"/>
  <c r="AD34" i="31"/>
  <c r="Z24" i="31"/>
  <c r="U35" i="31"/>
  <c r="G36" i="31"/>
  <c r="AC27" i="31"/>
  <c r="AF27" i="31" s="1"/>
  <c r="AD32" i="31"/>
  <c r="X32" i="31"/>
  <c r="U36" i="31"/>
  <c r="G39" i="31"/>
  <c r="X29" i="31"/>
  <c r="AD25" i="31"/>
  <c r="O32" i="31"/>
  <c r="AC37" i="31"/>
  <c r="U27" i="31"/>
  <c r="AD39" i="31"/>
  <c r="V26" i="31"/>
  <c r="AC30" i="31"/>
  <c r="AF30" i="31" s="1"/>
  <c r="AB36" i="31"/>
  <c r="Z29" i="31"/>
  <c r="U32" i="31"/>
  <c r="V37" i="31"/>
  <c r="X28" i="31"/>
  <c r="M38" i="31"/>
  <c r="O26" i="31"/>
  <c r="U30" i="31"/>
  <c r="V35" i="31"/>
  <c r="X24" i="31"/>
  <c r="M39" i="31"/>
  <c r="W27" i="31"/>
  <c r="G35" i="31"/>
  <c r="V28" i="31"/>
  <c r="O36" i="31"/>
  <c r="G38" i="31"/>
  <c r="W25" i="31"/>
  <c r="AB39" i="31"/>
  <c r="AD24" i="31"/>
  <c r="AB32" i="31"/>
  <c r="W32" i="31"/>
  <c r="N34" i="31"/>
  <c r="U37" i="31"/>
  <c r="M24" i="31"/>
  <c r="N37" i="31"/>
  <c r="M35" i="31"/>
  <c r="R34" i="31"/>
  <c r="Z25" i="31"/>
  <c r="V24" i="31"/>
  <c r="O30" i="31"/>
  <c r="M33" i="31"/>
  <c r="N38" i="31"/>
  <c r="G32" i="31"/>
  <c r="V25" i="31"/>
  <c r="W31" i="31"/>
  <c r="M26" i="31"/>
  <c r="N31" i="31"/>
  <c r="P32" i="31"/>
  <c r="T35" i="31"/>
  <c r="AD28" i="31"/>
  <c r="N27" i="31"/>
  <c r="AC35" i="31"/>
  <c r="W35" i="31"/>
  <c r="Z28" i="31"/>
  <c r="V32" i="31"/>
  <c r="L38" i="31"/>
  <c r="L33" i="31"/>
  <c r="O33" i="31"/>
  <c r="AD35" i="31"/>
  <c r="AC38" i="31"/>
  <c r="O39" i="31"/>
  <c r="N24" i="31"/>
  <c r="W29" i="31"/>
  <c r="AC24" i="31"/>
  <c r="AF24" i="31" s="1"/>
  <c r="AD29" i="31"/>
  <c r="O38" i="31"/>
  <c r="U38" i="31"/>
  <c r="W26" i="31"/>
  <c r="AC25" i="31"/>
  <c r="AF25" i="31" s="1"/>
  <c r="AD30" i="31"/>
  <c r="W39" i="31"/>
  <c r="U31" i="31"/>
  <c r="V36" i="31"/>
  <c r="X33" i="31"/>
  <c r="M28" i="31"/>
  <c r="AB35" i="31"/>
  <c r="R27" i="31"/>
  <c r="O25" i="31"/>
  <c r="AD26" i="31"/>
  <c r="W33" i="31"/>
  <c r="Z33" i="31"/>
  <c r="W30" i="31"/>
  <c r="G30" i="31"/>
  <c r="N39" i="31"/>
  <c r="DW7" i="30"/>
  <c r="DW4" i="30"/>
  <c r="DW6" i="30"/>
  <c r="DW10" i="30"/>
  <c r="DW9" i="30"/>
  <c r="DW5" i="30"/>
  <c r="DW8" i="30"/>
  <c r="DW8" i="34"/>
  <c r="DW7" i="34"/>
  <c r="DW6" i="34"/>
  <c r="DW4" i="34"/>
  <c r="T24" i="34" s="1"/>
  <c r="DW9" i="34"/>
  <c r="F24" i="34"/>
  <c r="M24" i="34"/>
  <c r="Q25" i="32"/>
  <c r="L25" i="32"/>
  <c r="AA24" i="32"/>
  <c r="D24" i="32" s="1"/>
  <c r="S24" i="32"/>
  <c r="AC24" i="32"/>
  <c r="AF24" i="32" s="1"/>
  <c r="T24" i="32"/>
  <c r="AC25" i="32"/>
  <c r="AF25" i="32" s="1"/>
  <c r="W25" i="32"/>
  <c r="P24" i="32"/>
  <c r="X24" i="32"/>
  <c r="G24" i="32"/>
  <c r="X25" i="32"/>
  <c r="G25" i="32"/>
  <c r="N25" i="32"/>
  <c r="Z25" i="32"/>
  <c r="O24" i="32"/>
  <c r="AC26" i="32"/>
  <c r="AF26" i="32" s="1"/>
  <c r="AB24" i="32"/>
  <c r="L24" i="32"/>
  <c r="M25" i="32"/>
  <c r="W24" i="32"/>
  <c r="N24" i="32"/>
  <c r="H25" i="32"/>
  <c r="V24" i="32"/>
  <c r="M24" i="32"/>
  <c r="H24" i="32"/>
  <c r="Y25" i="32"/>
  <c r="Z24" i="32"/>
  <c r="V25" i="32"/>
  <c r="U25" i="32"/>
  <c r="U24" i="32"/>
  <c r="T25" i="32"/>
  <c r="R24" i="32"/>
  <c r="Q24" i="32"/>
  <c r="AD25" i="32"/>
  <c r="Y24" i="32"/>
  <c r="O25" i="32"/>
  <c r="AB25" i="32"/>
  <c r="S25" i="32"/>
  <c r="P25" i="32"/>
  <c r="F25" i="32"/>
  <c r="R25" i="32"/>
  <c r="AD24" i="32"/>
  <c r="AA25" i="32"/>
  <c r="D25" i="32" s="1"/>
  <c r="X33" i="32"/>
  <c r="Q28" i="32"/>
  <c r="L34" i="32"/>
  <c r="Y26" i="32"/>
  <c r="L37" i="32"/>
  <c r="O27" i="32"/>
  <c r="P26" i="32"/>
  <c r="Q39" i="32"/>
  <c r="S36" i="32"/>
  <c r="U33" i="32"/>
  <c r="G39" i="32"/>
  <c r="X35" i="32"/>
  <c r="S26" i="32"/>
  <c r="W31" i="32"/>
  <c r="T28" i="32"/>
  <c r="V39" i="32"/>
  <c r="M34" i="32"/>
  <c r="X28" i="32"/>
  <c r="Y35" i="32"/>
  <c r="M28" i="32"/>
  <c r="F30" i="32"/>
  <c r="N31" i="32"/>
  <c r="V38" i="32"/>
  <c r="M33" i="32"/>
  <c r="AA37" i="32"/>
  <c r="D37" i="32" s="1"/>
  <c r="R28" i="32"/>
  <c r="O37" i="32"/>
  <c r="V27" i="32"/>
  <c r="L38" i="32"/>
  <c r="F34" i="32"/>
  <c r="P28" i="32"/>
  <c r="N35" i="32"/>
  <c r="AC29" i="32"/>
  <c r="AF29" i="32" s="1"/>
  <c r="H31" i="32"/>
  <c r="Z34" i="32"/>
  <c r="O36" i="32"/>
  <c r="AD26" i="32"/>
  <c r="T37" i="32"/>
  <c r="Y32" i="32"/>
  <c r="P35" i="32"/>
  <c r="Z26" i="32"/>
  <c r="V26" i="32"/>
  <c r="U36" i="32"/>
  <c r="T36" i="32"/>
  <c r="W38" i="32"/>
  <c r="L27" i="32"/>
  <c r="N30" i="32"/>
  <c r="U32" i="32"/>
  <c r="V29" i="32"/>
  <c r="P29" i="32"/>
  <c r="W26" i="32"/>
  <c r="G30" i="32"/>
  <c r="O30" i="32"/>
  <c r="O32" i="32"/>
  <c r="S39" i="32"/>
  <c r="AA31" i="32"/>
  <c r="D31" i="32" s="1"/>
  <c r="H30" i="32"/>
  <c r="T31" i="32"/>
  <c r="Y33" i="32"/>
  <c r="AA39" i="32"/>
  <c r="D39" i="32" s="1"/>
  <c r="P37" i="32"/>
  <c r="H38" i="32"/>
  <c r="X29" i="32"/>
  <c r="T30" i="32"/>
  <c r="P31" i="32"/>
  <c r="U28" i="32"/>
  <c r="AD39" i="32"/>
  <c r="U34" i="32"/>
  <c r="P30" i="32"/>
  <c r="O26" i="32"/>
  <c r="N34" i="32"/>
  <c r="AC28" i="32"/>
  <c r="AF28" i="32" s="1"/>
  <c r="S29" i="32"/>
  <c r="G37" i="32"/>
  <c r="AD38" i="32"/>
  <c r="AB32" i="32"/>
  <c r="X34" i="32"/>
  <c r="Q30" i="32"/>
  <c r="N33" i="32"/>
  <c r="AC27" i="32"/>
  <c r="AF27" i="32" s="1"/>
  <c r="H27" i="32"/>
  <c r="N39" i="32"/>
  <c r="O29" i="32"/>
  <c r="M38" i="32"/>
  <c r="L32" i="32"/>
  <c r="X32" i="32"/>
  <c r="AC30" i="32"/>
  <c r="AF30" i="32" s="1"/>
  <c r="AD29" i="32"/>
  <c r="Q38" i="32"/>
  <c r="W34" i="32"/>
  <c r="O28" i="32"/>
  <c r="U37" i="32"/>
  <c r="AB30" i="32"/>
  <c r="X38" i="32"/>
  <c r="L26" i="32"/>
  <c r="F28" i="32"/>
  <c r="T26" i="32"/>
  <c r="W35" i="32"/>
  <c r="AC36" i="32"/>
  <c r="AD37" i="32"/>
  <c r="H33" i="32"/>
  <c r="AA32" i="32"/>
  <c r="D32" i="32" s="1"/>
  <c r="H34" i="32"/>
  <c r="Q26" i="32"/>
  <c r="H26" i="32"/>
  <c r="Z27" i="32"/>
  <c r="R29" i="32"/>
  <c r="M37" i="32"/>
  <c r="G34" i="32"/>
  <c r="AA34" i="32"/>
  <c r="D34" i="32" s="1"/>
  <c r="AD35" i="32"/>
  <c r="S32" i="32"/>
  <c r="T35" i="32"/>
  <c r="V32" i="32"/>
  <c r="M27" i="32"/>
  <c r="R30" i="32"/>
  <c r="S30" i="32"/>
  <c r="G29" i="32"/>
  <c r="Q37" i="32"/>
  <c r="R34" i="32"/>
  <c r="Z35" i="32"/>
  <c r="S38" i="32"/>
  <c r="Z37" i="32"/>
  <c r="S31" i="32"/>
  <c r="X31" i="32"/>
  <c r="Y37" i="32"/>
  <c r="G31" i="32"/>
  <c r="Y38" i="32"/>
  <c r="H39" i="32"/>
  <c r="N37" i="32"/>
  <c r="AC31" i="32"/>
  <c r="H35" i="32"/>
  <c r="R33" i="32"/>
  <c r="M36" i="32"/>
  <c r="V31" i="32"/>
  <c r="M26" i="32"/>
  <c r="W39" i="32"/>
  <c r="N36" i="32"/>
  <c r="L28" i="32"/>
  <c r="X26" i="32"/>
  <c r="AB38" i="32"/>
  <c r="V30" i="32"/>
  <c r="Y39" i="32"/>
  <c r="AC33" i="32"/>
  <c r="U35" i="32"/>
  <c r="AB26" i="32"/>
  <c r="W36" i="32"/>
  <c r="N27" i="32"/>
  <c r="AB37" i="32"/>
  <c r="F33" i="32"/>
  <c r="AD33" i="32"/>
  <c r="AC34" i="32"/>
  <c r="X30" i="32"/>
  <c r="Q27" i="32"/>
  <c r="X37" i="32"/>
  <c r="R26" i="32"/>
  <c r="P39" i="32"/>
  <c r="AB28" i="32"/>
  <c r="F31" i="32"/>
  <c r="Y29" i="32"/>
  <c r="G38" i="32"/>
  <c r="Y30" i="32"/>
  <c r="Z33" i="32"/>
  <c r="F39" i="32"/>
  <c r="L29" i="32"/>
  <c r="Q29" i="32"/>
  <c r="T27" i="32"/>
  <c r="V34" i="32"/>
  <c r="M29" i="32"/>
  <c r="AA29" i="32"/>
  <c r="D29" i="32" s="1"/>
  <c r="Z36" i="32"/>
  <c r="O39" i="32"/>
  <c r="AD28" i="32"/>
  <c r="T39" i="32"/>
  <c r="Y36" i="32"/>
  <c r="R27" i="32"/>
  <c r="V33" i="32"/>
  <c r="AA38" i="32"/>
  <c r="D38" i="32" s="1"/>
  <c r="Z39" i="32"/>
  <c r="W37" i="32"/>
  <c r="AD27" i="32"/>
  <c r="T38" i="32"/>
  <c r="Q34" i="32"/>
  <c r="L33" i="32"/>
  <c r="N38" i="32"/>
  <c r="AC32" i="32"/>
  <c r="S37" i="32"/>
  <c r="W32" i="32"/>
  <c r="L35" i="32"/>
  <c r="Y27" i="32"/>
  <c r="M31" i="32"/>
  <c r="V37" i="32"/>
  <c r="M32" i="32"/>
  <c r="H36" i="32"/>
  <c r="R35" i="32"/>
  <c r="Z28" i="32"/>
  <c r="AC39" i="32"/>
  <c r="L30" i="32"/>
  <c r="R37" i="32"/>
  <c r="Q33" i="32"/>
  <c r="W27" i="32"/>
  <c r="P38" i="32"/>
  <c r="U31" i="32"/>
  <c r="L36" i="32"/>
  <c r="O33" i="32"/>
  <c r="Y28" i="32"/>
  <c r="AB34" i="32"/>
  <c r="H29" i="32"/>
  <c r="G26" i="32"/>
  <c r="S27" i="32"/>
  <c r="G33" i="32"/>
  <c r="AA35" i="32"/>
  <c r="D35" i="32" s="1"/>
  <c r="H37" i="32"/>
  <c r="P33" i="32"/>
  <c r="S35" i="32"/>
  <c r="AB27" i="32"/>
  <c r="P27" i="32"/>
  <c r="AA36" i="32"/>
  <c r="D36" i="32" s="1"/>
  <c r="X39" i="32"/>
  <c r="O38" i="32"/>
  <c r="AD31" i="32"/>
  <c r="U26" i="32"/>
  <c r="O35" i="32"/>
  <c r="N26" i="32"/>
  <c r="AB36" i="32"/>
  <c r="Q31" i="32"/>
  <c r="W30" i="32"/>
  <c r="AD30" i="32"/>
  <c r="S33" i="32"/>
  <c r="W33" i="32"/>
  <c r="AB35" i="32"/>
  <c r="F29" i="32"/>
  <c r="P36" i="32"/>
  <c r="V35" i="32"/>
  <c r="M30" i="32"/>
  <c r="H32" i="32"/>
  <c r="V28" i="32"/>
  <c r="W28" i="32"/>
  <c r="AC37" i="32"/>
  <c r="L31" i="32"/>
  <c r="P32" i="32"/>
  <c r="AA33" i="32"/>
  <c r="D33" i="32" s="1"/>
  <c r="AD34" i="32"/>
  <c r="U29" i="32"/>
  <c r="AA30" i="32"/>
  <c r="D30" i="32" s="1"/>
  <c r="Z32" i="32"/>
  <c r="S34" i="32"/>
  <c r="Q36" i="32"/>
  <c r="R39" i="32"/>
  <c r="Y31" i="32"/>
  <c r="T29" i="32"/>
  <c r="X36" i="32"/>
  <c r="Q35" i="32"/>
  <c r="AC35" i="32"/>
  <c r="S28" i="32"/>
  <c r="G35" i="32"/>
  <c r="F38" i="32"/>
  <c r="G36" i="32"/>
  <c r="G27" i="32"/>
  <c r="R36" i="32"/>
  <c r="AB33" i="32"/>
  <c r="F32" i="32"/>
  <c r="Q32" i="32"/>
  <c r="AB31" i="32"/>
  <c r="AB29" i="32"/>
  <c r="AD36" i="32"/>
  <c r="R31" i="32"/>
  <c r="G28" i="32"/>
  <c r="U30" i="32"/>
  <c r="Z31" i="32"/>
  <c r="T34" i="32"/>
  <c r="Y34" i="32"/>
  <c r="Z29" i="32"/>
  <c r="F27" i="32"/>
  <c r="Z38" i="32"/>
  <c r="R32" i="32"/>
  <c r="AA28" i="32"/>
  <c r="D28" i="32" s="1"/>
  <c r="X27" i="32"/>
  <c r="F35" i="32"/>
  <c r="Z30" i="32"/>
  <c r="F36" i="32"/>
  <c r="AA27" i="32"/>
  <c r="D27" i="32" s="1"/>
  <c r="AC38" i="32"/>
  <c r="N29" i="32"/>
  <c r="AB39" i="32"/>
  <c r="F37" i="32"/>
  <c r="V36" i="32"/>
  <c r="O31" i="32"/>
  <c r="U39" i="32"/>
  <c r="T33" i="32"/>
  <c r="F26" i="32"/>
  <c r="M39" i="32"/>
  <c r="N28" i="32"/>
  <c r="H28" i="32"/>
  <c r="G32" i="32"/>
  <c r="W29" i="32"/>
  <c r="U38" i="32"/>
  <c r="T32" i="32"/>
  <c r="P34" i="32"/>
  <c r="O34" i="32"/>
  <c r="AD32" i="32"/>
  <c r="U27" i="32"/>
  <c r="AA26" i="32"/>
  <c r="D26" i="32" s="1"/>
  <c r="L39" i="32"/>
  <c r="M35" i="32"/>
  <c r="R38" i="32"/>
  <c r="N32" i="32"/>
  <c r="DW5" i="26"/>
  <c r="DW4" i="26"/>
  <c r="DW6" i="26"/>
  <c r="DW4" i="18"/>
  <c r="DW8" i="18"/>
  <c r="DW10" i="18"/>
  <c r="DW9" i="18"/>
  <c r="DW13" i="18"/>
  <c r="DW6" i="18"/>
  <c r="DW12" i="18"/>
  <c r="DW5" i="18"/>
  <c r="DW7" i="18"/>
  <c r="DW11" i="18"/>
  <c r="DI9" i="5"/>
  <c r="DI5" i="5"/>
  <c r="DO5" i="5" s="1"/>
  <c r="DI10" i="7"/>
  <c r="DI9" i="7"/>
  <c r="DI8" i="7"/>
  <c r="DI6" i="7"/>
  <c r="DR6" i="7" s="1"/>
  <c r="DI4" i="7"/>
  <c r="DI6" i="5"/>
  <c r="DU6" i="5" s="1"/>
  <c r="DU10" i="7"/>
  <c r="DR10" i="7"/>
  <c r="DO10" i="7"/>
  <c r="DL10" i="7"/>
  <c r="DU9" i="7"/>
  <c r="DR9" i="7"/>
  <c r="DO9" i="7"/>
  <c r="DL9" i="7"/>
  <c r="DU8" i="7"/>
  <c r="DR8" i="7"/>
  <c r="DO8" i="7"/>
  <c r="DL8" i="7"/>
  <c r="DU7" i="7"/>
  <c r="DR7" i="7"/>
  <c r="DO7" i="7"/>
  <c r="DL7" i="7"/>
  <c r="DL6" i="7"/>
  <c r="DU5" i="7"/>
  <c r="DR5" i="7"/>
  <c r="DO5" i="7"/>
  <c r="DL5" i="7"/>
  <c r="DU9" i="5"/>
  <c r="DR9" i="5"/>
  <c r="DO9" i="5"/>
  <c r="DL9" i="5"/>
  <c r="DU8" i="5"/>
  <c r="DR8" i="5"/>
  <c r="DO8" i="5"/>
  <c r="DL8" i="5"/>
  <c r="DU7" i="5"/>
  <c r="DR7" i="5"/>
  <c r="DO7" i="5"/>
  <c r="DL7" i="5"/>
  <c r="DR5" i="5"/>
  <c r="DU4" i="5"/>
  <c r="DR4" i="5"/>
  <c r="DO4" i="5"/>
  <c r="DL4" i="5"/>
  <c r="F24" i="30" l="1"/>
  <c r="O37" i="30"/>
  <c r="O33" i="30"/>
  <c r="O29" i="30"/>
  <c r="O25" i="30"/>
  <c r="N39" i="30"/>
  <c r="V36" i="30"/>
  <c r="AD33" i="30"/>
  <c r="N31" i="30"/>
  <c r="V28" i="30"/>
  <c r="AD25" i="30"/>
  <c r="X33" i="30"/>
  <c r="AC37" i="30"/>
  <c r="M35" i="30"/>
  <c r="U32" i="30"/>
  <c r="AC29" i="30"/>
  <c r="AF29" i="30" s="1"/>
  <c r="M27" i="30"/>
  <c r="U24" i="30"/>
  <c r="AB38" i="30"/>
  <c r="L36" i="30"/>
  <c r="T33" i="30"/>
  <c r="AB30" i="30"/>
  <c r="L28" i="30"/>
  <c r="T25" i="30"/>
  <c r="X29" i="30"/>
  <c r="S37" i="30"/>
  <c r="AA34" i="30"/>
  <c r="D34" i="30" s="1"/>
  <c r="H32" i="30"/>
  <c r="S29" i="30"/>
  <c r="AA26" i="30"/>
  <c r="D26" i="30" s="1"/>
  <c r="H24" i="30"/>
  <c r="G38" i="30"/>
  <c r="R35" i="30"/>
  <c r="Z32" i="30"/>
  <c r="G30" i="30"/>
  <c r="R27" i="30"/>
  <c r="Z24" i="30"/>
  <c r="F39" i="30"/>
  <c r="Q36" i="30"/>
  <c r="Y33" i="30"/>
  <c r="F31" i="30"/>
  <c r="Q28" i="30"/>
  <c r="Y25" i="30"/>
  <c r="P28" i="30"/>
  <c r="P24" i="30"/>
  <c r="W35" i="30"/>
  <c r="P38" i="30"/>
  <c r="V35" i="30"/>
  <c r="N30" i="30"/>
  <c r="AD24" i="30"/>
  <c r="AC36" i="30"/>
  <c r="AC28" i="30"/>
  <c r="AF28" i="30" s="1"/>
  <c r="X34" i="30"/>
  <c r="T32" i="30"/>
  <c r="T24" i="30"/>
  <c r="AA33" i="30"/>
  <c r="D33" i="30" s="1"/>
  <c r="S28" i="30"/>
  <c r="R34" i="30"/>
  <c r="R26" i="30"/>
  <c r="Q35" i="30"/>
  <c r="Q27" i="30"/>
  <c r="O31" i="30"/>
  <c r="AD37" i="30"/>
  <c r="AD29" i="30"/>
  <c r="M39" i="30"/>
  <c r="AC33" i="30"/>
  <c r="AC25" i="30"/>
  <c r="AF25" i="30" s="1"/>
  <c r="AB34" i="30"/>
  <c r="L24" i="30"/>
  <c r="S33" i="30"/>
  <c r="S25" i="30"/>
  <c r="Z36" i="30"/>
  <c r="Z28" i="30"/>
  <c r="X35" i="30"/>
  <c r="Q32" i="30"/>
  <c r="Q24" i="30"/>
  <c r="W30" i="30"/>
  <c r="P30" i="30"/>
  <c r="AD34" i="30"/>
  <c r="AD26" i="30"/>
  <c r="M36" i="30"/>
  <c r="M28" i="30"/>
  <c r="L37" i="30"/>
  <c r="L29" i="30"/>
  <c r="W36" i="30"/>
  <c r="W32" i="30"/>
  <c r="W28" i="30"/>
  <c r="W24" i="30"/>
  <c r="AD38" i="30"/>
  <c r="N36" i="30"/>
  <c r="V33" i="30"/>
  <c r="AD30" i="30"/>
  <c r="N28" i="30"/>
  <c r="V25" i="30"/>
  <c r="X30" i="30"/>
  <c r="U37" i="30"/>
  <c r="AC34" i="30"/>
  <c r="M32" i="30"/>
  <c r="U29" i="30"/>
  <c r="AC26" i="30"/>
  <c r="AF26" i="30" s="1"/>
  <c r="M24" i="30"/>
  <c r="T38" i="30"/>
  <c r="AB35" i="30"/>
  <c r="L33" i="30"/>
  <c r="T30" i="30"/>
  <c r="AB27" i="30"/>
  <c r="L25" i="30"/>
  <c r="AA39" i="30"/>
  <c r="D39" i="30" s="1"/>
  <c r="H37" i="30"/>
  <c r="S34" i="30"/>
  <c r="AA31" i="30"/>
  <c r="D31" i="30" s="1"/>
  <c r="H29" i="30"/>
  <c r="S26" i="30"/>
  <c r="X37" i="30"/>
  <c r="Z37" i="30"/>
  <c r="G35" i="30"/>
  <c r="R32" i="30"/>
  <c r="Z29" i="30"/>
  <c r="G27" i="30"/>
  <c r="R24" i="30"/>
  <c r="Y38" i="30"/>
  <c r="F36" i="30"/>
  <c r="Q33" i="30"/>
  <c r="Y30" i="30"/>
  <c r="F28" i="30"/>
  <c r="Q25" i="30"/>
  <c r="W39" i="30"/>
  <c r="W27" i="30"/>
  <c r="N38" i="30"/>
  <c r="AD32" i="30"/>
  <c r="V27" i="30"/>
  <c r="U39" i="30"/>
  <c r="U31" i="30"/>
  <c r="M26" i="30"/>
  <c r="L35" i="30"/>
  <c r="L27" i="30"/>
  <c r="S36" i="30"/>
  <c r="AA25" i="30"/>
  <c r="D25" i="30" s="1"/>
  <c r="G37" i="30"/>
  <c r="G29" i="30"/>
  <c r="Y32" i="30"/>
  <c r="Y24" i="30"/>
  <c r="O35" i="30"/>
  <c r="P34" i="30"/>
  <c r="V32" i="30"/>
  <c r="V24" i="30"/>
  <c r="M31" i="30"/>
  <c r="X32" i="30"/>
  <c r="L32" i="30"/>
  <c r="AB26" i="30"/>
  <c r="H36" i="30"/>
  <c r="AA30" i="30"/>
  <c r="D30" i="30" s="1"/>
  <c r="G34" i="30"/>
  <c r="G26" i="30"/>
  <c r="F35" i="30"/>
  <c r="Y29" i="30"/>
  <c r="P27" i="30"/>
  <c r="W38" i="30"/>
  <c r="W26" i="30"/>
  <c r="N32" i="30"/>
  <c r="N24" i="30"/>
  <c r="U33" i="30"/>
  <c r="U25" i="30"/>
  <c r="T34" i="30"/>
  <c r="T26" i="30"/>
  <c r="AA35" i="30"/>
  <c r="D35" i="30" s="1"/>
  <c r="O36" i="30"/>
  <c r="O32" i="30"/>
  <c r="O28" i="30"/>
  <c r="O24" i="30"/>
  <c r="V38" i="30"/>
  <c r="AD35" i="30"/>
  <c r="N33" i="30"/>
  <c r="V30" i="30"/>
  <c r="AD27" i="30"/>
  <c r="N25" i="30"/>
  <c r="AC39" i="30"/>
  <c r="M37" i="30"/>
  <c r="U34" i="30"/>
  <c r="AC31" i="30"/>
  <c r="M29" i="30"/>
  <c r="U26" i="30"/>
  <c r="X36" i="30"/>
  <c r="L38" i="30"/>
  <c r="T35" i="30"/>
  <c r="AB32" i="30"/>
  <c r="L30" i="30"/>
  <c r="T27" i="30"/>
  <c r="AB24" i="30"/>
  <c r="S39" i="30"/>
  <c r="AA36" i="30"/>
  <c r="D36" i="30" s="1"/>
  <c r="H34" i="30"/>
  <c r="S31" i="30"/>
  <c r="AA28" i="30"/>
  <c r="D28" i="30" s="1"/>
  <c r="H26" i="30"/>
  <c r="X31" i="30"/>
  <c r="R37" i="30"/>
  <c r="Z34" i="30"/>
  <c r="G32" i="30"/>
  <c r="R29" i="30"/>
  <c r="Z26" i="30"/>
  <c r="G24" i="30"/>
  <c r="Q38" i="30"/>
  <c r="Y35" i="30"/>
  <c r="F33" i="30"/>
  <c r="Q30" i="30"/>
  <c r="Y27" i="30"/>
  <c r="F25" i="30"/>
  <c r="X27" i="30"/>
  <c r="W31" i="30"/>
  <c r="M34" i="30"/>
  <c r="AB37" i="30"/>
  <c r="AB29" i="30"/>
  <c r="H39" i="30"/>
  <c r="H31" i="30"/>
  <c r="Z39" i="30"/>
  <c r="Z31" i="30"/>
  <c r="P39" i="30"/>
  <c r="F38" i="30"/>
  <c r="F30" i="30"/>
  <c r="X24" i="30"/>
  <c r="O39" i="30"/>
  <c r="O27" i="30"/>
  <c r="N35" i="30"/>
  <c r="N27" i="30"/>
  <c r="U36" i="30"/>
  <c r="U28" i="30"/>
  <c r="T37" i="30"/>
  <c r="T29" i="30"/>
  <c r="AA38" i="30"/>
  <c r="D38" i="30" s="1"/>
  <c r="H28" i="30"/>
  <c r="R39" i="30"/>
  <c r="R31" i="30"/>
  <c r="Y37" i="30"/>
  <c r="F27" i="30"/>
  <c r="X28" i="30"/>
  <c r="W34" i="30"/>
  <c r="V37" i="30"/>
  <c r="V29" i="30"/>
  <c r="AC38" i="30"/>
  <c r="AC30" i="30"/>
  <c r="AF30" i="30" s="1"/>
  <c r="AB39" i="30"/>
  <c r="AB31" i="30"/>
  <c r="W37" i="30"/>
  <c r="V39" i="30"/>
  <c r="AD28" i="30"/>
  <c r="U35" i="30"/>
  <c r="AC24" i="30"/>
  <c r="AF24" i="30" s="1"/>
  <c r="L31" i="30"/>
  <c r="S38" i="30"/>
  <c r="S30" i="30"/>
  <c r="S24" i="30"/>
  <c r="R33" i="30"/>
  <c r="Z25" i="30"/>
  <c r="Y36" i="30"/>
  <c r="F29" i="30"/>
  <c r="P26" i="30"/>
  <c r="H30" i="30"/>
  <c r="Y34" i="30"/>
  <c r="V34" i="30"/>
  <c r="L26" i="30"/>
  <c r="AA27" i="30"/>
  <c r="D27" i="30" s="1"/>
  <c r="P31" i="30"/>
  <c r="Q26" i="30"/>
  <c r="P36" i="30"/>
  <c r="AB25" i="30"/>
  <c r="S27" i="30"/>
  <c r="R30" i="30"/>
  <c r="F26" i="30"/>
  <c r="O26" i="30"/>
  <c r="AC27" i="30"/>
  <c r="AF27" i="30" s="1"/>
  <c r="H33" i="30"/>
  <c r="R28" i="30"/>
  <c r="X39" i="30"/>
  <c r="W25" i="30"/>
  <c r="U27" i="30"/>
  <c r="H25" i="30"/>
  <c r="Q37" i="30"/>
  <c r="O38" i="30"/>
  <c r="AC35" i="30"/>
  <c r="P32" i="30"/>
  <c r="Z33" i="30"/>
  <c r="Q29" i="30"/>
  <c r="O34" i="30"/>
  <c r="N37" i="30"/>
  <c r="V26" i="30"/>
  <c r="M33" i="30"/>
  <c r="T39" i="30"/>
  <c r="AB28" i="30"/>
  <c r="H38" i="30"/>
  <c r="G39" i="30"/>
  <c r="G33" i="30"/>
  <c r="R25" i="30"/>
  <c r="Y28" i="30"/>
  <c r="U30" i="30"/>
  <c r="Z30" i="30"/>
  <c r="W29" i="30"/>
  <c r="T36" i="30"/>
  <c r="R36" i="30"/>
  <c r="F32" i="30"/>
  <c r="AD31" i="30"/>
  <c r="P37" i="30"/>
  <c r="G36" i="30"/>
  <c r="Y31" i="30"/>
  <c r="M38" i="30"/>
  <c r="P35" i="30"/>
  <c r="AA32" i="30"/>
  <c r="D32" i="30" s="1"/>
  <c r="G28" i="30"/>
  <c r="P33" i="30"/>
  <c r="N29" i="30"/>
  <c r="T31" i="30"/>
  <c r="AA24" i="30"/>
  <c r="D24" i="30" s="1"/>
  <c r="F37" i="30"/>
  <c r="W33" i="30"/>
  <c r="AD36" i="30"/>
  <c r="N26" i="30"/>
  <c r="AC32" i="30"/>
  <c r="L39" i="30"/>
  <c r="T28" i="30"/>
  <c r="AA37" i="30"/>
  <c r="D37" i="30" s="1"/>
  <c r="AA29" i="30"/>
  <c r="D29" i="30" s="1"/>
  <c r="Z38" i="30"/>
  <c r="G31" i="30"/>
  <c r="G25" i="30"/>
  <c r="Q34" i="30"/>
  <c r="Y26" i="30"/>
  <c r="O30" i="30"/>
  <c r="X38" i="30"/>
  <c r="AB36" i="30"/>
  <c r="S35" i="30"/>
  <c r="R38" i="30"/>
  <c r="F34" i="30"/>
  <c r="P25" i="30"/>
  <c r="N34" i="30"/>
  <c r="M30" i="30"/>
  <c r="H35" i="30"/>
  <c r="Y39" i="30"/>
  <c r="X25" i="30"/>
  <c r="U38" i="30"/>
  <c r="L34" i="30"/>
  <c r="H27" i="30"/>
  <c r="Q39" i="30"/>
  <c r="V31" i="30"/>
  <c r="AB33" i="30"/>
  <c r="Z35" i="30"/>
  <c r="Q31" i="30"/>
  <c r="AD39" i="30"/>
  <c r="M25" i="30"/>
  <c r="S32" i="30"/>
  <c r="Z27" i="30"/>
  <c r="P29" i="30"/>
  <c r="X26" i="30"/>
  <c r="F24" i="18"/>
  <c r="N36" i="34"/>
  <c r="Y35" i="34"/>
  <c r="S28" i="34"/>
  <c r="M31" i="34"/>
  <c r="W28" i="34"/>
  <c r="X28" i="34"/>
  <c r="H28" i="34"/>
  <c r="H27" i="34"/>
  <c r="F25" i="34"/>
  <c r="Y32" i="34"/>
  <c r="R26" i="34"/>
  <c r="L38" i="34"/>
  <c r="P25" i="34"/>
  <c r="AC28" i="34"/>
  <c r="AF28" i="34" s="1"/>
  <c r="M25" i="34"/>
  <c r="AA27" i="34"/>
  <c r="D27" i="34" s="1"/>
  <c r="X26" i="34"/>
  <c r="R27" i="34"/>
  <c r="Z25" i="34"/>
  <c r="N33" i="34"/>
  <c r="U28" i="34"/>
  <c r="N27" i="34"/>
  <c r="T26" i="34"/>
  <c r="M26" i="34"/>
  <c r="M27" i="34"/>
  <c r="R24" i="34"/>
  <c r="AB26" i="34"/>
  <c r="AA36" i="34"/>
  <c r="D36" i="34" s="1"/>
  <c r="H38" i="34"/>
  <c r="H26" i="34"/>
  <c r="Q25" i="34"/>
  <c r="S24" i="34"/>
  <c r="T27" i="34"/>
  <c r="AC24" i="34"/>
  <c r="AF24" i="34" s="1"/>
  <c r="M33" i="34"/>
  <c r="Q36" i="34"/>
  <c r="AA26" i="34"/>
  <c r="D26" i="34" s="1"/>
  <c r="T28" i="34"/>
  <c r="S26" i="34"/>
  <c r="AC27" i="34"/>
  <c r="AF27" i="34" s="1"/>
  <c r="V27" i="34"/>
  <c r="Z24" i="34"/>
  <c r="S27" i="34"/>
  <c r="N28" i="34"/>
  <c r="O28" i="34"/>
  <c r="R25" i="34"/>
  <c r="AB25" i="34"/>
  <c r="V24" i="34"/>
  <c r="H24" i="34"/>
  <c r="M28" i="34"/>
  <c r="X25" i="34"/>
  <c r="Q27" i="34"/>
  <c r="AA37" i="34"/>
  <c r="D37" i="34" s="1"/>
  <c r="P33" i="34"/>
  <c r="P38" i="34"/>
  <c r="AD25" i="34"/>
  <c r="H25" i="34"/>
  <c r="U26" i="34"/>
  <c r="X24" i="34"/>
  <c r="Z36" i="34"/>
  <c r="U25" i="34"/>
  <c r="O25" i="34"/>
  <c r="G28" i="34"/>
  <c r="AD29" i="34"/>
  <c r="L27" i="34"/>
  <c r="G26" i="34"/>
  <c r="N26" i="34"/>
  <c r="AB28" i="34"/>
  <c r="W26" i="34"/>
  <c r="P24" i="34"/>
  <c r="N24" i="34"/>
  <c r="F28" i="34"/>
  <c r="P27" i="34"/>
  <c r="W27" i="34"/>
  <c r="Z26" i="34"/>
  <c r="Z28" i="34"/>
  <c r="T33" i="34"/>
  <c r="O26" i="34"/>
  <c r="H36" i="34"/>
  <c r="L25" i="34"/>
  <c r="Z35" i="34"/>
  <c r="Y27" i="34"/>
  <c r="W29" i="34"/>
  <c r="Q31" i="34"/>
  <c r="T35" i="34"/>
  <c r="AB38" i="34"/>
  <c r="G38" i="34"/>
  <c r="L39" i="34"/>
  <c r="U37" i="34"/>
  <c r="P34" i="34"/>
  <c r="O33" i="34"/>
  <c r="N29" i="34"/>
  <c r="O37" i="34"/>
  <c r="AC35" i="34"/>
  <c r="Y38" i="34"/>
  <c r="F30" i="34"/>
  <c r="H31" i="34"/>
  <c r="AC36" i="34"/>
  <c r="Y33" i="34"/>
  <c r="S33" i="34"/>
  <c r="AB34" i="34"/>
  <c r="Z33" i="34"/>
  <c r="AA30" i="34"/>
  <c r="D30" i="34" s="1"/>
  <c r="AC32" i="34"/>
  <c r="AA33" i="34"/>
  <c r="D33" i="34" s="1"/>
  <c r="AB29" i="34"/>
  <c r="M38" i="34"/>
  <c r="R32" i="34"/>
  <c r="X36" i="34"/>
  <c r="Z29" i="34"/>
  <c r="P30" i="34"/>
  <c r="F32" i="34"/>
  <c r="U39" i="34"/>
  <c r="G29" i="34"/>
  <c r="Q32" i="34"/>
  <c r="AD39" i="34"/>
  <c r="AC31" i="34"/>
  <c r="W30" i="34"/>
  <c r="P37" i="34"/>
  <c r="AA29" i="34"/>
  <c r="D29" i="34" s="1"/>
  <c r="H37" i="34"/>
  <c r="AD33" i="34"/>
  <c r="P35" i="34"/>
  <c r="X34" i="34"/>
  <c r="U36" i="34"/>
  <c r="R29" i="34"/>
  <c r="U34" i="34"/>
  <c r="N34" i="34"/>
  <c r="T39" i="34"/>
  <c r="O34" i="34"/>
  <c r="T37" i="34"/>
  <c r="AD31" i="34"/>
  <c r="R37" i="34"/>
  <c r="F35" i="34"/>
  <c r="M34" i="34"/>
  <c r="S37" i="34"/>
  <c r="M37" i="34"/>
  <c r="X35" i="34"/>
  <c r="AD36" i="34"/>
  <c r="O38" i="34"/>
  <c r="H34" i="34"/>
  <c r="AC38" i="34"/>
  <c r="S31" i="34"/>
  <c r="AC33" i="34"/>
  <c r="AB35" i="34"/>
  <c r="AB31" i="34"/>
  <c r="O35" i="34"/>
  <c r="Q29" i="34"/>
  <c r="O31" i="34"/>
  <c r="U35" i="34"/>
  <c r="Z39" i="34"/>
  <c r="Q33" i="34"/>
  <c r="Q34" i="34"/>
  <c r="P39" i="34"/>
  <c r="V30" i="34"/>
  <c r="T31" i="34"/>
  <c r="AD38" i="34"/>
  <c r="R39" i="34"/>
  <c r="Y30" i="34"/>
  <c r="Q30" i="34"/>
  <c r="S38" i="34"/>
  <c r="R30" i="34"/>
  <c r="AA31" i="34"/>
  <c r="D31" i="34" s="1"/>
  <c r="X30" i="34"/>
  <c r="S35" i="34"/>
  <c r="W33" i="34"/>
  <c r="F34" i="34"/>
  <c r="Q38" i="34"/>
  <c r="AB39" i="34"/>
  <c r="M39" i="34"/>
  <c r="N39" i="34"/>
  <c r="G31" i="34"/>
  <c r="AC30" i="34"/>
  <c r="AF30" i="34" s="1"/>
  <c r="N31" i="34"/>
  <c r="T30" i="34"/>
  <c r="G30" i="34"/>
  <c r="L31" i="34"/>
  <c r="O32" i="34"/>
  <c r="AB37" i="34"/>
  <c r="P36" i="34"/>
  <c r="T34" i="34"/>
  <c r="F29" i="34"/>
  <c r="Z31" i="34"/>
  <c r="G35" i="34"/>
  <c r="AD35" i="34"/>
  <c r="V32" i="34"/>
  <c r="X29" i="34"/>
  <c r="R36" i="34"/>
  <c r="S32" i="34"/>
  <c r="U38" i="34"/>
  <c r="AC34" i="34"/>
  <c r="G37" i="34"/>
  <c r="X37" i="34"/>
  <c r="U32" i="34"/>
  <c r="H33" i="34"/>
  <c r="AC39" i="34"/>
  <c r="Q35" i="34"/>
  <c r="X39" i="34"/>
  <c r="S36" i="34"/>
  <c r="W34" i="34"/>
  <c r="T32" i="34"/>
  <c r="S39" i="34"/>
  <c r="AD26" i="34"/>
  <c r="V38" i="34"/>
  <c r="F27" i="34"/>
  <c r="F26" i="34"/>
  <c r="X27" i="34"/>
  <c r="N30" i="34"/>
  <c r="AC26" i="34"/>
  <c r="AF26" i="34" s="1"/>
  <c r="AB30" i="34"/>
  <c r="V34" i="34"/>
  <c r="Z32" i="34"/>
  <c r="Y34" i="34"/>
  <c r="AB33" i="34"/>
  <c r="AD28" i="34"/>
  <c r="M30" i="34"/>
  <c r="L34" i="34"/>
  <c r="Q28" i="34"/>
  <c r="W37" i="34"/>
  <c r="Y37" i="34"/>
  <c r="Y36" i="34"/>
  <c r="X32" i="34"/>
  <c r="U27" i="34"/>
  <c r="T29" i="34"/>
  <c r="R33" i="34"/>
  <c r="F37" i="34"/>
  <c r="AA25" i="34"/>
  <c r="D25" i="34" s="1"/>
  <c r="Q24" i="34"/>
  <c r="Y39" i="34"/>
  <c r="M36" i="34"/>
  <c r="Y25" i="34"/>
  <c r="L37" i="34"/>
  <c r="P29" i="34"/>
  <c r="AA39" i="34"/>
  <c r="D39" i="34" s="1"/>
  <c r="U24" i="34"/>
  <c r="S30" i="34"/>
  <c r="N25" i="34"/>
  <c r="G25" i="34"/>
  <c r="AD24" i="34"/>
  <c r="F36" i="34"/>
  <c r="V36" i="34"/>
  <c r="W31" i="34"/>
  <c r="U31" i="34"/>
  <c r="V39" i="34"/>
  <c r="F39" i="34"/>
  <c r="R31" i="34"/>
  <c r="X33" i="34"/>
  <c r="X38" i="34"/>
  <c r="S29" i="34"/>
  <c r="W39" i="34"/>
  <c r="AD32" i="34"/>
  <c r="AA38" i="34"/>
  <c r="D38" i="34" s="1"/>
  <c r="Y31" i="34"/>
  <c r="R34" i="34"/>
  <c r="U29" i="34"/>
  <c r="O27" i="34"/>
  <c r="O36" i="34"/>
  <c r="M32" i="34"/>
  <c r="R28" i="34"/>
  <c r="V33" i="34"/>
  <c r="Z37" i="34"/>
  <c r="G34" i="34"/>
  <c r="G36" i="34"/>
  <c r="V35" i="34"/>
  <c r="AC29" i="34"/>
  <c r="AF29" i="34" s="1"/>
  <c r="L36" i="34"/>
  <c r="W32" i="34"/>
  <c r="L30" i="34"/>
  <c r="H32" i="34"/>
  <c r="AD37" i="34"/>
  <c r="M29" i="34"/>
  <c r="X31" i="34"/>
  <c r="N38" i="34"/>
  <c r="G39" i="34"/>
  <c r="O30" i="34"/>
  <c r="H35" i="34"/>
  <c r="AA28" i="34"/>
  <c r="D28" i="34" s="1"/>
  <c r="L28" i="34"/>
  <c r="AD27" i="34"/>
  <c r="AD34" i="34"/>
  <c r="N32" i="34"/>
  <c r="W35" i="34"/>
  <c r="AA32" i="34"/>
  <c r="D32" i="34" s="1"/>
  <c r="Z34" i="34"/>
  <c r="M35" i="34"/>
  <c r="L33" i="34"/>
  <c r="AA35" i="34"/>
  <c r="D35" i="34" s="1"/>
  <c r="AB24" i="34"/>
  <c r="Z27" i="34"/>
  <c r="V28" i="34"/>
  <c r="F33" i="34"/>
  <c r="AC25" i="34"/>
  <c r="AF25" i="34" s="1"/>
  <c r="P26" i="34"/>
  <c r="AB27" i="34"/>
  <c r="S25" i="34"/>
  <c r="L24" i="34"/>
  <c r="Y24" i="34"/>
  <c r="G33" i="34"/>
  <c r="O24" i="34"/>
  <c r="H30" i="34"/>
  <c r="G32" i="34"/>
  <c r="N35" i="34"/>
  <c r="AD30" i="34"/>
  <c r="Z30" i="34"/>
  <c r="V29" i="34"/>
  <c r="H29" i="34"/>
  <c r="O39" i="34"/>
  <c r="L35" i="34"/>
  <c r="L26" i="34"/>
  <c r="V37" i="34"/>
  <c r="W25" i="34"/>
  <c r="Y29" i="34"/>
  <c r="Y28" i="34"/>
  <c r="W36" i="34"/>
  <c r="AB32" i="34"/>
  <c r="AA34" i="34"/>
  <c r="D34" i="34" s="1"/>
  <c r="O29" i="34"/>
  <c r="N37" i="34"/>
  <c r="R35" i="34"/>
  <c r="Q37" i="34"/>
  <c r="T36" i="34"/>
  <c r="V31" i="34"/>
  <c r="U33" i="34"/>
  <c r="AB36" i="34"/>
  <c r="F31" i="34"/>
  <c r="P28" i="34"/>
  <c r="G27" i="34"/>
  <c r="Q39" i="34"/>
  <c r="W38" i="34"/>
  <c r="U30" i="34"/>
  <c r="L32" i="34"/>
  <c r="Z38" i="34"/>
  <c r="V26" i="34"/>
  <c r="F38" i="34"/>
  <c r="Y26" i="34"/>
  <c r="H39" i="34"/>
  <c r="V25" i="34"/>
  <c r="T25" i="34"/>
  <c r="W24" i="34"/>
  <c r="R38" i="34"/>
  <c r="P31" i="34"/>
  <c r="G24" i="34"/>
  <c r="AC37" i="34"/>
  <c r="Q26" i="34"/>
  <c r="T38" i="34"/>
  <c r="P32" i="34"/>
  <c r="L29" i="34"/>
  <c r="S34" i="34"/>
  <c r="AA24" i="34"/>
  <c r="D24" i="34" s="1"/>
  <c r="G24" i="26"/>
  <c r="AA24" i="26"/>
  <c r="D24" i="26" s="1"/>
  <c r="AD25" i="26"/>
  <c r="R24" i="26"/>
  <c r="V25" i="26"/>
  <c r="F25" i="26"/>
  <c r="Q31" i="26"/>
  <c r="M30" i="26"/>
  <c r="F35" i="26"/>
  <c r="AC37" i="26"/>
  <c r="S30" i="26"/>
  <c r="AC36" i="26"/>
  <c r="G26" i="26"/>
  <c r="W29" i="26"/>
  <c r="H38" i="26"/>
  <c r="AB34" i="26"/>
  <c r="F32" i="26"/>
  <c r="F27" i="26"/>
  <c r="X26" i="26"/>
  <c r="L27" i="26"/>
  <c r="F38" i="26"/>
  <c r="AB39" i="26"/>
  <c r="AB38" i="26"/>
  <c r="Y33" i="26"/>
  <c r="S26" i="26"/>
  <c r="Q35" i="26"/>
  <c r="AA39" i="26"/>
  <c r="D39" i="26" s="1"/>
  <c r="L36" i="26"/>
  <c r="O33" i="26"/>
  <c r="Z32" i="26"/>
  <c r="V31" i="26"/>
  <c r="Z36" i="26"/>
  <c r="P31" i="26"/>
  <c r="M38" i="26"/>
  <c r="G30" i="26"/>
  <c r="T39" i="26"/>
  <c r="G34" i="26"/>
  <c r="V30" i="26"/>
  <c r="W36" i="26"/>
  <c r="AC26" i="26"/>
  <c r="AF26" i="26" s="1"/>
  <c r="S31" i="26"/>
  <c r="AB31" i="26"/>
  <c r="T38" i="26"/>
  <c r="N24" i="26"/>
  <c r="U24" i="26"/>
  <c r="AC25" i="26"/>
  <c r="AF25" i="26" s="1"/>
  <c r="L25" i="26"/>
  <c r="S25" i="26"/>
  <c r="W28" i="26"/>
  <c r="N29" i="26"/>
  <c r="Q38" i="26"/>
  <c r="T37" i="26"/>
  <c r="V35" i="26"/>
  <c r="T31" i="26"/>
  <c r="X35" i="26"/>
  <c r="U38" i="26"/>
  <c r="G33" i="26"/>
  <c r="S29" i="26"/>
  <c r="AC39" i="26"/>
  <c r="AD30" i="26"/>
  <c r="W37" i="26"/>
  <c r="G38" i="26"/>
  <c r="P29" i="26"/>
  <c r="W26" i="26"/>
  <c r="S33" i="26"/>
  <c r="V34" i="26"/>
  <c r="N35" i="26"/>
  <c r="P25" i="26"/>
  <c r="N39" i="26"/>
  <c r="AA30" i="26"/>
  <c r="D30" i="26" s="1"/>
  <c r="T35" i="26"/>
  <c r="Y27" i="26"/>
  <c r="M26" i="26"/>
  <c r="Y31" i="26"/>
  <c r="N33" i="26"/>
  <c r="AB32" i="26"/>
  <c r="S34" i="26"/>
  <c r="H34" i="26"/>
  <c r="F29" i="26"/>
  <c r="AA35" i="26"/>
  <c r="D35" i="26" s="1"/>
  <c r="N27" i="26"/>
  <c r="S37" i="26"/>
  <c r="R26" i="26"/>
  <c r="AD38" i="26"/>
  <c r="H33" i="26"/>
  <c r="Q33" i="26"/>
  <c r="AA34" i="26"/>
  <c r="D34" i="26" s="1"/>
  <c r="S24" i="26"/>
  <c r="T24" i="26"/>
  <c r="W25" i="26"/>
  <c r="Q37" i="26"/>
  <c r="W34" i="26"/>
  <c r="AB29" i="26"/>
  <c r="L29" i="26"/>
  <c r="M33" i="26"/>
  <c r="Q34" i="26"/>
  <c r="R37" i="26"/>
  <c r="F30" i="26"/>
  <c r="X37" i="26"/>
  <c r="F34" i="26"/>
  <c r="T27" i="26"/>
  <c r="AB24" i="26"/>
  <c r="H24" i="26"/>
  <c r="Y24" i="26"/>
  <c r="Z29" i="26"/>
  <c r="Y25" i="26"/>
  <c r="U39" i="26"/>
  <c r="H27" i="26"/>
  <c r="P37" i="26"/>
  <c r="V28" i="26"/>
  <c r="Y30" i="26"/>
  <c r="H26" i="26"/>
  <c r="Z26" i="26"/>
  <c r="L33" i="26"/>
  <c r="F28" i="26"/>
  <c r="P33" i="26"/>
  <c r="W30" i="26"/>
  <c r="H36" i="26"/>
  <c r="N30" i="26"/>
  <c r="F33" i="26"/>
  <c r="H29" i="26"/>
  <c r="U36" i="26"/>
  <c r="R28" i="26"/>
  <c r="O37" i="26"/>
  <c r="AC29" i="26"/>
  <c r="AF29" i="26" s="1"/>
  <c r="G32" i="26"/>
  <c r="AC33" i="26"/>
  <c r="P35" i="26"/>
  <c r="H30" i="26"/>
  <c r="L37" i="26"/>
  <c r="AA36" i="26"/>
  <c r="D36" i="26" s="1"/>
  <c r="AD31" i="26"/>
  <c r="AC27" i="26"/>
  <c r="AF27" i="26" s="1"/>
  <c r="S27" i="26"/>
  <c r="AD34" i="26"/>
  <c r="G29" i="26"/>
  <c r="AC31" i="26"/>
  <c r="Z30" i="26"/>
  <c r="AB37" i="26"/>
  <c r="R32" i="26"/>
  <c r="P28" i="26"/>
  <c r="U33" i="26"/>
  <c r="G28" i="26"/>
  <c r="W35" i="26"/>
  <c r="M24" i="26"/>
  <c r="Z28" i="26"/>
  <c r="X30" i="26"/>
  <c r="AC35" i="26"/>
  <c r="X27" i="26"/>
  <c r="S39" i="26"/>
  <c r="AB26" i="26"/>
  <c r="X28" i="26"/>
  <c r="L30" i="26"/>
  <c r="N38" i="26"/>
  <c r="AD24" i="26"/>
  <c r="X24" i="26"/>
  <c r="V24" i="26"/>
  <c r="F24" i="26"/>
  <c r="U25" i="26"/>
  <c r="Q25" i="26"/>
  <c r="AA28" i="26"/>
  <c r="D28" i="26" s="1"/>
  <c r="G27" i="26"/>
  <c r="V26" i="26"/>
  <c r="X39" i="26"/>
  <c r="T32" i="26"/>
  <c r="Y34" i="26"/>
  <c r="V33" i="26"/>
  <c r="AA27" i="26"/>
  <c r="D27" i="26" s="1"/>
  <c r="M29" i="26"/>
  <c r="T26" i="26"/>
  <c r="M39" i="26"/>
  <c r="G31" i="26"/>
  <c r="S35" i="26"/>
  <c r="N37" i="26"/>
  <c r="AD36" i="26"/>
  <c r="L31" i="26"/>
  <c r="P39" i="26"/>
  <c r="V27" i="26"/>
  <c r="R35" i="26"/>
  <c r="N34" i="26"/>
  <c r="T28" i="26"/>
  <c r="AD35" i="26"/>
  <c r="P34" i="26"/>
  <c r="V37" i="26"/>
  <c r="Z31" i="26"/>
  <c r="O30" i="26"/>
  <c r="S38" i="26"/>
  <c r="Y38" i="26"/>
  <c r="U29" i="26"/>
  <c r="P32" i="26"/>
  <c r="O26" i="26"/>
  <c r="H37" i="26"/>
  <c r="S32" i="26"/>
  <c r="Q27" i="26"/>
  <c r="X32" i="26"/>
  <c r="L28" i="26"/>
  <c r="X38" i="26"/>
  <c r="W32" i="26"/>
  <c r="N25" i="26"/>
  <c r="L34" i="26"/>
  <c r="W39" i="26"/>
  <c r="M34" i="26"/>
  <c r="L26" i="26"/>
  <c r="M37" i="26"/>
  <c r="V32" i="26"/>
  <c r="Q28" i="26"/>
  <c r="AB30" i="26"/>
  <c r="S36" i="26"/>
  <c r="V29" i="26"/>
  <c r="AC24" i="26"/>
  <c r="AF24" i="26" s="1"/>
  <c r="W24" i="26"/>
  <c r="Q24" i="26"/>
  <c r="AB25" i="26"/>
  <c r="H25" i="26"/>
  <c r="X25" i="26"/>
  <c r="AC30" i="26"/>
  <c r="AF30" i="26" s="1"/>
  <c r="AD26" i="26"/>
  <c r="W38" i="26"/>
  <c r="R36" i="26"/>
  <c r="H32" i="26"/>
  <c r="AD39" i="26"/>
  <c r="M28" i="26"/>
  <c r="F39" i="26"/>
  <c r="M35" i="26"/>
  <c r="V39" i="26"/>
  <c r="AB33" i="26"/>
  <c r="F26" i="26"/>
  <c r="R30" i="26"/>
  <c r="O28" i="26"/>
  <c r="U31" i="26"/>
  <c r="F37" i="26"/>
  <c r="V38" i="26"/>
  <c r="L38" i="26"/>
  <c r="Q30" i="26"/>
  <c r="AC28" i="26"/>
  <c r="AF28" i="26" s="1"/>
  <c r="R39" i="26"/>
  <c r="U30" i="26"/>
  <c r="Y37" i="26"/>
  <c r="M32" i="26"/>
  <c r="P36" i="26"/>
  <c r="AC38" i="26"/>
  <c r="R33" i="26"/>
  <c r="P30" i="26"/>
  <c r="G35" i="26"/>
  <c r="Q32" i="26"/>
  <c r="M36" i="26"/>
  <c r="U35" i="26"/>
  <c r="R27" i="26"/>
  <c r="W27" i="26"/>
  <c r="N31" i="26"/>
  <c r="G39" i="26"/>
  <c r="Z34" i="26"/>
  <c r="L35" i="26"/>
  <c r="T25" i="26"/>
  <c r="X29" i="26"/>
  <c r="AA38" i="26"/>
  <c r="D38" i="26" s="1"/>
  <c r="S28" i="26"/>
  <c r="U37" i="26"/>
  <c r="AA32" i="26"/>
  <c r="D32" i="26" s="1"/>
  <c r="G36" i="26"/>
  <c r="T33" i="26"/>
  <c r="AD33" i="26"/>
  <c r="O35" i="26"/>
  <c r="AA29" i="26"/>
  <c r="D29" i="26" s="1"/>
  <c r="AD27" i="26"/>
  <c r="Z24" i="26"/>
  <c r="P24" i="26"/>
  <c r="O25" i="26"/>
  <c r="AA25" i="26"/>
  <c r="D25" i="26" s="1"/>
  <c r="R25" i="26"/>
  <c r="O36" i="26"/>
  <c r="L39" i="26"/>
  <c r="AA33" i="26"/>
  <c r="D33" i="26" s="1"/>
  <c r="AB35" i="26"/>
  <c r="O31" i="26"/>
  <c r="U26" i="26"/>
  <c r="T36" i="26"/>
  <c r="Z33" i="26"/>
  <c r="AD32" i="26"/>
  <c r="Y35" i="26"/>
  <c r="AB28" i="26"/>
  <c r="Y39" i="26"/>
  <c r="T30" i="26"/>
  <c r="AD37" i="26"/>
  <c r="L32" i="26"/>
  <c r="G37" i="26"/>
  <c r="O38" i="26"/>
  <c r="AB27" i="26"/>
  <c r="Z27" i="26"/>
  <c r="AC34" i="26"/>
  <c r="R34" i="26"/>
  <c r="W31" i="26"/>
  <c r="F31" i="26"/>
  <c r="M27" i="26"/>
  <c r="Z37" i="26"/>
  <c r="V36" i="26"/>
  <c r="H28" i="26"/>
  <c r="T34" i="26"/>
  <c r="AD29" i="26"/>
  <c r="O39" i="26"/>
  <c r="U28" i="26"/>
  <c r="Y36" i="26"/>
  <c r="F36" i="26"/>
  <c r="R29" i="26"/>
  <c r="N26" i="26"/>
  <c r="R31" i="26"/>
  <c r="Y29" i="26"/>
  <c r="AC32" i="26"/>
  <c r="X33" i="26"/>
  <c r="O32" i="26"/>
  <c r="Z39" i="26"/>
  <c r="X31" i="26"/>
  <c r="Q36" i="26"/>
  <c r="U32" i="26"/>
  <c r="AA26" i="26"/>
  <c r="D26" i="26" s="1"/>
  <c r="Q29" i="26"/>
  <c r="N28" i="26"/>
  <c r="Z38" i="26"/>
  <c r="P38" i="26"/>
  <c r="T29" i="26"/>
  <c r="O34" i="26"/>
  <c r="U34" i="26"/>
  <c r="Y32" i="26"/>
  <c r="Q39" i="26"/>
  <c r="H35" i="26"/>
  <c r="H39" i="26"/>
  <c r="P26" i="26"/>
  <c r="AB36" i="26"/>
  <c r="X36" i="26"/>
  <c r="R38" i="26"/>
  <c r="O24" i="26"/>
  <c r="L24" i="26"/>
  <c r="Z25" i="26"/>
  <c r="M25" i="26"/>
  <c r="G25" i="26"/>
  <c r="N36" i="26"/>
  <c r="W33" i="26"/>
  <c r="X34" i="26"/>
  <c r="Z35" i="26"/>
  <c r="AA31" i="26"/>
  <c r="D31" i="26" s="1"/>
  <c r="O27" i="26"/>
  <c r="H31" i="26"/>
  <c r="Y28" i="26"/>
  <c r="U27" i="26"/>
  <c r="Y26" i="26"/>
  <c r="AA37" i="26"/>
  <c r="D37" i="26" s="1"/>
  <c r="M31" i="26"/>
  <c r="O29" i="26"/>
  <c r="AD28" i="26"/>
  <c r="P27" i="26"/>
  <c r="N32" i="26"/>
  <c r="Q26" i="26"/>
  <c r="O24" i="18"/>
  <c r="H24" i="18"/>
  <c r="AB24" i="18"/>
  <c r="M24" i="18"/>
  <c r="Z24" i="18"/>
  <c r="U24" i="18"/>
  <c r="R24" i="18"/>
  <c r="Q24" i="18"/>
  <c r="AC24" i="18"/>
  <c r="AF24" i="18" s="1"/>
  <c r="G24" i="18"/>
  <c r="W24" i="18"/>
  <c r="Y24" i="18"/>
  <c r="S24" i="18"/>
  <c r="N24" i="18"/>
  <c r="AA24" i="18"/>
  <c r="D24" i="18" s="1"/>
  <c r="V24" i="18"/>
  <c r="P24" i="18"/>
  <c r="L24" i="18"/>
  <c r="AD24" i="18"/>
  <c r="X24" i="18"/>
  <c r="T24" i="18"/>
  <c r="Q25" i="18"/>
  <c r="W39" i="18"/>
  <c r="F37" i="18"/>
  <c r="F26" i="18"/>
  <c r="Z39" i="18"/>
  <c r="Q27" i="18"/>
  <c r="Q30" i="18"/>
  <c r="F33" i="18"/>
  <c r="Y28" i="18"/>
  <c r="Y31" i="18"/>
  <c r="P28" i="18"/>
  <c r="P32" i="18"/>
  <c r="P36" i="18"/>
  <c r="Z26" i="18"/>
  <c r="R29" i="18"/>
  <c r="G32" i="18"/>
  <c r="Z34" i="18"/>
  <c r="R37" i="18"/>
  <c r="AA26" i="18"/>
  <c r="D26" i="18" s="1"/>
  <c r="S29" i="18"/>
  <c r="H32" i="18"/>
  <c r="AA34" i="18"/>
  <c r="D34" i="18" s="1"/>
  <c r="S37" i="18"/>
  <c r="AB26" i="18"/>
  <c r="T29" i="18"/>
  <c r="L32" i="18"/>
  <c r="AB34" i="18"/>
  <c r="T37" i="18"/>
  <c r="AC26" i="18"/>
  <c r="AF26" i="18" s="1"/>
  <c r="U29" i="18"/>
  <c r="M32" i="18"/>
  <c r="AC34" i="18"/>
  <c r="U37" i="18"/>
  <c r="AD26" i="18"/>
  <c r="V29" i="18"/>
  <c r="N32" i="18"/>
  <c r="AD34" i="18"/>
  <c r="V37" i="18"/>
  <c r="O28" i="18"/>
  <c r="O32" i="18"/>
  <c r="O36" i="18"/>
  <c r="F27" i="18"/>
  <c r="F30" i="18"/>
  <c r="Y32" i="18"/>
  <c r="Y25" i="18"/>
  <c r="Q31" i="18"/>
  <c r="Y33" i="18"/>
  <c r="X28" i="18"/>
  <c r="X32" i="18"/>
  <c r="X36" i="18"/>
  <c r="G27" i="18"/>
  <c r="Z29" i="18"/>
  <c r="R32" i="18"/>
  <c r="G35" i="18"/>
  <c r="Z37" i="18"/>
  <c r="H27" i="18"/>
  <c r="AA29" i="18"/>
  <c r="D29" i="18" s="1"/>
  <c r="S32" i="18"/>
  <c r="H35" i="18"/>
  <c r="AA37" i="18"/>
  <c r="D37" i="18" s="1"/>
  <c r="L27" i="18"/>
  <c r="AB29" i="18"/>
  <c r="T32" i="18"/>
  <c r="L35" i="18"/>
  <c r="AB37" i="18"/>
  <c r="M27" i="18"/>
  <c r="AC29" i="18"/>
  <c r="AF29" i="18" s="1"/>
  <c r="U32" i="18"/>
  <c r="M35" i="18"/>
  <c r="AC37" i="18"/>
  <c r="N27" i="18"/>
  <c r="AD29" i="18"/>
  <c r="V32" i="18"/>
  <c r="N35" i="18"/>
  <c r="AD37" i="18"/>
  <c r="W28" i="18"/>
  <c r="W32" i="18"/>
  <c r="W36" i="18"/>
  <c r="Y29" i="18"/>
  <c r="Q32" i="18"/>
  <c r="Y34" i="18"/>
  <c r="Q28" i="18"/>
  <c r="Q33" i="18"/>
  <c r="Y35" i="18"/>
  <c r="P25" i="18"/>
  <c r="P29" i="18"/>
  <c r="P33" i="18"/>
  <c r="P37" i="18"/>
  <c r="R27" i="18"/>
  <c r="G30" i="18"/>
  <c r="Z32" i="18"/>
  <c r="R35" i="18"/>
  <c r="G38" i="18"/>
  <c r="S27" i="18"/>
  <c r="H30" i="18"/>
  <c r="AA32" i="18"/>
  <c r="D32" i="18" s="1"/>
  <c r="S35" i="18"/>
  <c r="H38" i="18"/>
  <c r="T27" i="18"/>
  <c r="L30" i="18"/>
  <c r="AB32" i="18"/>
  <c r="T35" i="18"/>
  <c r="L38" i="18"/>
  <c r="U27" i="18"/>
  <c r="M30" i="18"/>
  <c r="AC32" i="18"/>
  <c r="U35" i="18"/>
  <c r="M38" i="18"/>
  <c r="V27" i="18"/>
  <c r="N30" i="18"/>
  <c r="AD32" i="18"/>
  <c r="V35" i="18"/>
  <c r="N38" i="18"/>
  <c r="O25" i="18"/>
  <c r="O29" i="18"/>
  <c r="O33" i="18"/>
  <c r="O37" i="18"/>
  <c r="F32" i="18"/>
  <c r="Y36" i="18"/>
  <c r="Q35" i="18"/>
  <c r="Y37" i="18"/>
  <c r="X25" i="18"/>
  <c r="X29" i="18"/>
  <c r="X33" i="18"/>
  <c r="X37" i="18"/>
  <c r="G25" i="18"/>
  <c r="Z27" i="18"/>
  <c r="R30" i="18"/>
  <c r="G33" i="18"/>
  <c r="Z35" i="18"/>
  <c r="R38" i="18"/>
  <c r="AA27" i="18"/>
  <c r="D27" i="18" s="1"/>
  <c r="S30" i="18"/>
  <c r="H33" i="18"/>
  <c r="AA35" i="18"/>
  <c r="D35" i="18" s="1"/>
  <c r="S38" i="18"/>
  <c r="L25" i="18"/>
  <c r="AB27" i="18"/>
  <c r="T30" i="18"/>
  <c r="L33" i="18"/>
  <c r="AB35" i="18"/>
  <c r="T38" i="18"/>
  <c r="M25" i="18"/>
  <c r="AC27" i="18"/>
  <c r="AF27" i="18" s="1"/>
  <c r="U30" i="18"/>
  <c r="M33" i="18"/>
  <c r="AC35" i="18"/>
  <c r="U38" i="18"/>
  <c r="N25" i="18"/>
  <c r="AD27" i="18"/>
  <c r="V30" i="18"/>
  <c r="N33" i="18"/>
  <c r="AD35" i="18"/>
  <c r="V38" i="18"/>
  <c r="W25" i="18"/>
  <c r="W29" i="18"/>
  <c r="W33" i="18"/>
  <c r="W37" i="18"/>
  <c r="Q34" i="18"/>
  <c r="F31" i="18"/>
  <c r="H25" i="18"/>
  <c r="F34" i="18"/>
  <c r="Q36" i="18"/>
  <c r="Y38" i="18"/>
  <c r="F35" i="18"/>
  <c r="Q37" i="18"/>
  <c r="Y39" i="18"/>
  <c r="P26" i="18"/>
  <c r="P30" i="18"/>
  <c r="P34" i="18"/>
  <c r="P38" i="18"/>
  <c r="R25" i="18"/>
  <c r="G28" i="18"/>
  <c r="Z30" i="18"/>
  <c r="R33" i="18"/>
  <c r="G36" i="18"/>
  <c r="Z38" i="18"/>
  <c r="S25" i="18"/>
  <c r="H28" i="18"/>
  <c r="AA30" i="18"/>
  <c r="D30" i="18" s="1"/>
  <c r="S33" i="18"/>
  <c r="H36" i="18"/>
  <c r="AA38" i="18"/>
  <c r="D38" i="18" s="1"/>
  <c r="T25" i="18"/>
  <c r="L28" i="18"/>
  <c r="AB30" i="18"/>
  <c r="T33" i="18"/>
  <c r="L36" i="18"/>
  <c r="AB38" i="18"/>
  <c r="U25" i="18"/>
  <c r="M28" i="18"/>
  <c r="AC30" i="18"/>
  <c r="AF30" i="18" s="1"/>
  <c r="U33" i="18"/>
  <c r="M36" i="18"/>
  <c r="AC38" i="18"/>
  <c r="V25" i="18"/>
  <c r="N28" i="18"/>
  <c r="AD30" i="18"/>
  <c r="V33" i="18"/>
  <c r="N36" i="18"/>
  <c r="AD38" i="18"/>
  <c r="O26" i="18"/>
  <c r="O30" i="18"/>
  <c r="O34" i="18"/>
  <c r="O38" i="18"/>
  <c r="F36" i="18"/>
  <c r="Q38" i="18"/>
  <c r="Q39" i="18"/>
  <c r="X26" i="18"/>
  <c r="X30" i="18"/>
  <c r="X34" i="18"/>
  <c r="X38" i="18"/>
  <c r="Z25" i="18"/>
  <c r="R28" i="18"/>
  <c r="G31" i="18"/>
  <c r="Z33" i="18"/>
  <c r="R36" i="18"/>
  <c r="G39" i="18"/>
  <c r="AA25" i="18"/>
  <c r="D25" i="18" s="1"/>
  <c r="S28" i="18"/>
  <c r="H31" i="18"/>
  <c r="AA33" i="18"/>
  <c r="D33" i="18" s="1"/>
  <c r="S36" i="18"/>
  <c r="H39" i="18"/>
  <c r="AB25" i="18"/>
  <c r="T28" i="18"/>
  <c r="L31" i="18"/>
  <c r="AB33" i="18"/>
  <c r="T36" i="18"/>
  <c r="L39" i="18"/>
  <c r="AC25" i="18"/>
  <c r="AF25" i="18" s="1"/>
  <c r="U28" i="18"/>
  <c r="M31" i="18"/>
  <c r="AC33" i="18"/>
  <c r="U36" i="18"/>
  <c r="M39" i="18"/>
  <c r="AD25" i="18"/>
  <c r="V28" i="18"/>
  <c r="N31" i="18"/>
  <c r="AD33" i="18"/>
  <c r="V36" i="18"/>
  <c r="N39" i="18"/>
  <c r="W26" i="18"/>
  <c r="W30" i="18"/>
  <c r="W34" i="18"/>
  <c r="W38" i="18"/>
  <c r="F38" i="18"/>
  <c r="F25" i="18"/>
  <c r="F28" i="18"/>
  <c r="F39" i="18"/>
  <c r="Q26" i="18"/>
  <c r="Y26" i="18"/>
  <c r="P27" i="18"/>
  <c r="P31" i="18"/>
  <c r="P35" i="18"/>
  <c r="P39" i="18"/>
  <c r="G26" i="18"/>
  <c r="Z28" i="18"/>
  <c r="R31" i="18"/>
  <c r="G34" i="18"/>
  <c r="Z36" i="18"/>
  <c r="R39" i="18"/>
  <c r="H26" i="18"/>
  <c r="AA28" i="18"/>
  <c r="D28" i="18" s="1"/>
  <c r="S31" i="18"/>
  <c r="H34" i="18"/>
  <c r="AA36" i="18"/>
  <c r="D36" i="18" s="1"/>
  <c r="S39" i="18"/>
  <c r="L26" i="18"/>
  <c r="AB28" i="18"/>
  <c r="T31" i="18"/>
  <c r="L34" i="18"/>
  <c r="AB36" i="18"/>
  <c r="T39" i="18"/>
  <c r="M26" i="18"/>
  <c r="AC28" i="18"/>
  <c r="AF28" i="18" s="1"/>
  <c r="U31" i="18"/>
  <c r="M34" i="18"/>
  <c r="AC36" i="18"/>
  <c r="U39" i="18"/>
  <c r="N26" i="18"/>
  <c r="AD28" i="18"/>
  <c r="V31" i="18"/>
  <c r="N34" i="18"/>
  <c r="AD36" i="18"/>
  <c r="V39" i="18"/>
  <c r="O27" i="18"/>
  <c r="O31" i="18"/>
  <c r="O35" i="18"/>
  <c r="O39" i="18"/>
  <c r="Y27" i="18"/>
  <c r="Y30" i="18"/>
  <c r="F29" i="18"/>
  <c r="Q29" i="18"/>
  <c r="X27" i="18"/>
  <c r="X31" i="18"/>
  <c r="X35" i="18"/>
  <c r="X39" i="18"/>
  <c r="R26" i="18"/>
  <c r="G29" i="18"/>
  <c r="Z31" i="18"/>
  <c r="R34" i="18"/>
  <c r="G37" i="18"/>
  <c r="S26" i="18"/>
  <c r="H29" i="18"/>
  <c r="AA31" i="18"/>
  <c r="D31" i="18" s="1"/>
  <c r="S34" i="18"/>
  <c r="H37" i="18"/>
  <c r="AA39" i="18"/>
  <c r="D39" i="18" s="1"/>
  <c r="T26" i="18"/>
  <c r="L29" i="18"/>
  <c r="AB31" i="18"/>
  <c r="T34" i="18"/>
  <c r="L37" i="18"/>
  <c r="AB39" i="18"/>
  <c r="U26" i="18"/>
  <c r="M29" i="18"/>
  <c r="AC31" i="18"/>
  <c r="U34" i="18"/>
  <c r="M37" i="18"/>
  <c r="AC39" i="18"/>
  <c r="V26" i="18"/>
  <c r="N29" i="18"/>
  <c r="AD31" i="18"/>
  <c r="V34" i="18"/>
  <c r="N37" i="18"/>
  <c r="AD39" i="18"/>
  <c r="W27" i="18"/>
  <c r="W31" i="18"/>
  <c r="W35" i="18"/>
  <c r="DJ4" i="5"/>
  <c r="DJ5" i="5"/>
  <c r="DU5" i="5"/>
  <c r="DV4" i="5" s="1"/>
  <c r="DW4" i="5" s="1"/>
  <c r="DL5" i="5"/>
  <c r="DJ6" i="5"/>
  <c r="DR6" i="5"/>
  <c r="DS4" i="5" s="1"/>
  <c r="DO6" i="7"/>
  <c r="DU6" i="7"/>
  <c r="DJ8" i="7"/>
  <c r="DX3" i="5"/>
  <c r="DX9" i="5" s="1"/>
  <c r="DJ7" i="5"/>
  <c r="DJ9" i="5"/>
  <c r="DL6" i="5"/>
  <c r="DM5" i="5" s="1"/>
  <c r="DO6" i="5"/>
  <c r="DP4" i="5" s="1"/>
  <c r="DJ8" i="5"/>
  <c r="DR4" i="7"/>
  <c r="DS4" i="7" s="1"/>
  <c r="DJ6" i="7"/>
  <c r="DO4" i="7"/>
  <c r="DP4" i="7" s="1"/>
  <c r="DJ10" i="7"/>
  <c r="DX3" i="7"/>
  <c r="DX10" i="7" s="1"/>
  <c r="DU4" i="7"/>
  <c r="DV4" i="7" s="1"/>
  <c r="DJ7" i="7"/>
  <c r="DJ4" i="7"/>
  <c r="DJ9" i="7"/>
  <c r="DL4" i="7"/>
  <c r="DM4" i="7" s="1"/>
  <c r="DJ5" i="7"/>
  <c r="DP5" i="5"/>
  <c r="DP6" i="5"/>
  <c r="DS6" i="5"/>
  <c r="DS8" i="5"/>
  <c r="DS6" i="7"/>
  <c r="DS7" i="7"/>
  <c r="DS8" i="7"/>
  <c r="DP9" i="7"/>
  <c r="DS10" i="7"/>
  <c r="DS5" i="5" l="1"/>
  <c r="DS7" i="5"/>
  <c r="DS9" i="5"/>
  <c r="DP9" i="5"/>
  <c r="DX4" i="5"/>
  <c r="DP8" i="5"/>
  <c r="DP7" i="5"/>
  <c r="DX7" i="5"/>
  <c r="DX6" i="5"/>
  <c r="DX8" i="5"/>
  <c r="DX5" i="5"/>
  <c r="DM6" i="5"/>
  <c r="DM8" i="5"/>
  <c r="DM4" i="5"/>
  <c r="AC18" i="5"/>
  <c r="O15" i="5"/>
  <c r="H15" i="5"/>
  <c r="L16" i="5"/>
  <c r="AA15" i="5"/>
  <c r="D15" i="5" s="1"/>
  <c r="W15" i="5"/>
  <c r="S15" i="5"/>
  <c r="F17" i="5"/>
  <c r="U18" i="5"/>
  <c r="R17" i="5"/>
  <c r="Y15" i="5"/>
  <c r="H17" i="5"/>
  <c r="W18" i="5"/>
  <c r="N17" i="5"/>
  <c r="V15" i="5"/>
  <c r="S18" i="5"/>
  <c r="M17" i="5"/>
  <c r="Z18" i="5"/>
  <c r="Z17" i="5"/>
  <c r="AC15" i="5"/>
  <c r="AF15" i="5" s="1"/>
  <c r="O17" i="5"/>
  <c r="AD18" i="5"/>
  <c r="V17" i="5"/>
  <c r="Z15" i="5"/>
  <c r="L17" i="5"/>
  <c r="Y18" i="5"/>
  <c r="Q17" i="5"/>
  <c r="P15" i="5"/>
  <c r="H18" i="5"/>
  <c r="G16" i="5"/>
  <c r="S17" i="5"/>
  <c r="L15" i="5"/>
  <c r="AD17" i="5"/>
  <c r="AD15" i="5"/>
  <c r="P17" i="5"/>
  <c r="AF18" i="5"/>
  <c r="U17" i="5"/>
  <c r="X15" i="5"/>
  <c r="V18" i="5"/>
  <c r="N16" i="5"/>
  <c r="W17" i="5"/>
  <c r="T15" i="5"/>
  <c r="Q18" i="5"/>
  <c r="H16" i="5"/>
  <c r="T17" i="5"/>
  <c r="L18" i="5"/>
  <c r="P16" i="5"/>
  <c r="Y17" i="5"/>
  <c r="F16" i="5"/>
  <c r="F15" i="5"/>
  <c r="R16" i="5"/>
  <c r="AA17" i="5"/>
  <c r="D17" i="5" s="1"/>
  <c r="AB15" i="5"/>
  <c r="AA18" i="5"/>
  <c r="D18" i="5" s="1"/>
  <c r="O16" i="5"/>
  <c r="X17" i="5"/>
  <c r="P18" i="5"/>
  <c r="T16" i="5"/>
  <c r="AC17" i="5"/>
  <c r="Q16" i="5"/>
  <c r="M15" i="5"/>
  <c r="V16" i="5"/>
  <c r="AF17" i="5"/>
  <c r="M16" i="5"/>
  <c r="G15" i="5"/>
  <c r="S16" i="5"/>
  <c r="AB17" i="5"/>
  <c r="T18" i="5"/>
  <c r="X16" i="5"/>
  <c r="G18" i="5"/>
  <c r="Y16" i="5"/>
  <c r="Q15" i="5"/>
  <c r="Z16" i="5"/>
  <c r="M18" i="5"/>
  <c r="U16" i="5"/>
  <c r="N15" i="5"/>
  <c r="W16" i="5"/>
  <c r="F18" i="5"/>
  <c r="X18" i="5"/>
  <c r="AB16" i="5"/>
  <c r="O18" i="5"/>
  <c r="G17" i="5"/>
  <c r="U15" i="5"/>
  <c r="AD16" i="5"/>
  <c r="R18" i="5"/>
  <c r="AC16" i="5"/>
  <c r="AF16" i="5" s="1"/>
  <c r="R15" i="5"/>
  <c r="AA16" i="5"/>
  <c r="D16" i="5" s="1"/>
  <c r="N18" i="5"/>
  <c r="AB18" i="5"/>
  <c r="DM9" i="5"/>
  <c r="DM7" i="5"/>
  <c r="DS5" i="7"/>
  <c r="DM6" i="7"/>
  <c r="DS9" i="7"/>
  <c r="DP7" i="7"/>
  <c r="DM7" i="7"/>
  <c r="DM10" i="7"/>
  <c r="DP8" i="7"/>
  <c r="DP5" i="7"/>
  <c r="DP10" i="7"/>
  <c r="DM9" i="7"/>
  <c r="DP6" i="7"/>
  <c r="DM8" i="7"/>
  <c r="DM5" i="7"/>
  <c r="DX9" i="7"/>
  <c r="DX8" i="7"/>
  <c r="DX7" i="7"/>
  <c r="DX6" i="7"/>
  <c r="DX5" i="7"/>
  <c r="DX4" i="7"/>
  <c r="DV5" i="7"/>
  <c r="DW5" i="7" s="1"/>
  <c r="DW4" i="7" l="1"/>
  <c r="AA16" i="7" l="1"/>
  <c r="D16" i="7" s="1"/>
  <c r="R16" i="7"/>
  <c r="AF16" i="7"/>
  <c r="X16" i="7"/>
  <c r="U16" i="7"/>
  <c r="S16" i="7"/>
  <c r="O17" i="7"/>
  <c r="AD17" i="7"/>
  <c r="N17" i="7"/>
  <c r="Y17" i="7"/>
  <c r="T17" i="7"/>
  <c r="M16" i="7"/>
  <c r="AB17" i="7"/>
  <c r="V17" i="7"/>
  <c r="Q17" i="7"/>
  <c r="AD16" i="7"/>
  <c r="Q16" i="7"/>
  <c r="X17" i="7"/>
  <c r="R17" i="7"/>
  <c r="M17" i="7"/>
  <c r="V16" i="7"/>
  <c r="L16" i="7"/>
  <c r="AB16" i="7"/>
  <c r="AC16" i="7"/>
  <c r="W16" i="7"/>
  <c r="AF17" i="7"/>
  <c r="Z17" i="7"/>
  <c r="P17" i="7"/>
  <c r="U17" i="7"/>
  <c r="W17" i="7"/>
  <c r="Y16" i="7"/>
  <c r="Z16" i="7"/>
  <c r="P16" i="7"/>
  <c r="H16" i="7"/>
  <c r="AA17" i="7"/>
  <c r="L17" i="7"/>
  <c r="N16" i="7"/>
  <c r="T16" i="7"/>
  <c r="O16" i="7"/>
  <c r="S17" i="7"/>
  <c r="AC17" i="7"/>
</calcChain>
</file>

<file path=xl/sharedStrings.xml><?xml version="1.0" encoding="utf-8"?>
<sst xmlns="http://schemas.openxmlformats.org/spreadsheetml/2006/main" count="1070" uniqueCount="149">
  <si>
    <t>Ordine di partenza</t>
  </si>
  <si>
    <t>Start Nr.</t>
  </si>
  <si>
    <t>Nome</t>
  </si>
  <si>
    <t>Cognome</t>
  </si>
  <si>
    <t>Cane</t>
  </si>
  <si>
    <t>-</t>
  </si>
  <si>
    <t xml:space="preserve">Cane </t>
  </si>
  <si>
    <t>Cane 1</t>
  </si>
  <si>
    <t>Cane 2</t>
  </si>
  <si>
    <t>Trio</t>
  </si>
  <si>
    <t>Junior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</si>
  <si>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</si>
  <si>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</si>
  <si>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</si>
  <si>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</si>
  <si>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</si>
  <si>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</si>
  <si>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</si>
  <si>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</si>
  <si>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</si>
  <si>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</si>
  <si>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</si>
  <si>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</si>
  <si>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</si>
  <si>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</si>
  <si>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</si>
  <si>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</si>
  <si>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</si>
  <si>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</si>
  <si>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</si>
  <si>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</si>
  <si>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</si>
  <si>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</si>
  <si>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</si>
  <si>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</si>
  <si>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</si>
  <si>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</si>
  <si>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</si>
  <si>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</si>
  <si>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</si>
  <si>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</si>
  <si>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</si>
  <si>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</si>
  <si>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</si>
  <si>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</si>
  <si>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</si>
  <si>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</si>
  <si>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</si>
  <si>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</si>
  <si>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</si>
  <si>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</si>
  <si>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</si>
  <si>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</si>
  <si>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</si>
  <si>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</si>
  <si>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</si>
  <si>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 xml:space="preserve"> </t>
  </si>
  <si>
    <t>NOME</t>
  </si>
  <si>
    <t>COGNOME</t>
  </si>
  <si>
    <t>CANE</t>
  </si>
  <si>
    <t xml:space="preserve">TRIO </t>
  </si>
  <si>
    <t>SENIOR/HAND.</t>
  </si>
  <si>
    <t xml:space="preserve">FS 1 </t>
  </si>
  <si>
    <t xml:space="preserve">FS 2 </t>
  </si>
  <si>
    <t xml:space="preserve">FS 3 </t>
  </si>
  <si>
    <t xml:space="preserve">HTM 1 </t>
  </si>
  <si>
    <t>HTM 3</t>
  </si>
  <si>
    <t xml:space="preserve">HTM 0 </t>
  </si>
  <si>
    <t>FS 0</t>
  </si>
  <si>
    <t>FS 1</t>
  </si>
  <si>
    <t xml:space="preserve">HTM 3 </t>
  </si>
  <si>
    <t xml:space="preserve">FS 0 </t>
  </si>
  <si>
    <t>24 e 25 settembre 2022</t>
  </si>
  <si>
    <t>Gianluca</t>
  </si>
  <si>
    <t>Mosca</t>
  </si>
  <si>
    <t>Devil</t>
  </si>
  <si>
    <t>FS 1 24/09/22</t>
  </si>
  <si>
    <t>Carolina</t>
  </si>
  <si>
    <t>Meroni</t>
  </si>
  <si>
    <t>Roxy</t>
  </si>
  <si>
    <t xml:space="preserve">Michela </t>
  </si>
  <si>
    <t>Zanotti</t>
  </si>
  <si>
    <t>Bettie</t>
  </si>
  <si>
    <t xml:space="preserve">Gabriele </t>
  </si>
  <si>
    <t>Orlandi</t>
  </si>
  <si>
    <t>Oliver</t>
  </si>
  <si>
    <t>FS 3 24/09/22</t>
  </si>
  <si>
    <t>Roberto</t>
  </si>
  <si>
    <t>Amerio</t>
  </si>
  <si>
    <t>Nano</t>
  </si>
  <si>
    <t>HTM 3 24/09/22</t>
  </si>
  <si>
    <t xml:space="preserve">Elisa </t>
  </si>
  <si>
    <t>Graziosi</t>
  </si>
  <si>
    <t>Lisa</t>
  </si>
  <si>
    <t>FS 0 24/09/22</t>
  </si>
  <si>
    <t xml:space="preserve">Chiara </t>
  </si>
  <si>
    <t>Capotorto</t>
  </si>
  <si>
    <t>Ginger</t>
  </si>
  <si>
    <t>Lucrezia</t>
  </si>
  <si>
    <t>Pireddu</t>
  </si>
  <si>
    <t>Aira</t>
  </si>
  <si>
    <t>Ombra</t>
  </si>
  <si>
    <t>FS 0 25/09/22</t>
  </si>
  <si>
    <t>Stefania</t>
  </si>
  <si>
    <t>Gaspari</t>
  </si>
  <si>
    <t>Goccia</t>
  </si>
  <si>
    <t>Petra</t>
  </si>
  <si>
    <t>Funk</t>
  </si>
  <si>
    <t>Skipp</t>
  </si>
  <si>
    <t>Carola</t>
  </si>
  <si>
    <t>Mariani</t>
  </si>
  <si>
    <t>Margot</t>
  </si>
  <si>
    <t>Barbara</t>
  </si>
  <si>
    <t>Schettino</t>
  </si>
  <si>
    <t>Patrick Jane</t>
  </si>
  <si>
    <t>HTM 3 25/09/22</t>
  </si>
  <si>
    <t>HTM 1 25/09/22</t>
  </si>
  <si>
    <t xml:space="preserve">Paola </t>
  </si>
  <si>
    <t>Fontana</t>
  </si>
  <si>
    <t>Greta</t>
  </si>
  <si>
    <t xml:space="preserve">Cristina </t>
  </si>
  <si>
    <t>Tirelli</t>
  </si>
  <si>
    <t>Rebecca</t>
  </si>
  <si>
    <t>FS 1 25/09/22</t>
  </si>
  <si>
    <t>Luisa</t>
  </si>
  <si>
    <t>Turri</t>
  </si>
  <si>
    <t>Flora</t>
  </si>
  <si>
    <t xml:space="preserve">Gianluca </t>
  </si>
  <si>
    <t>Rossana</t>
  </si>
  <si>
    <t>Camicella</t>
  </si>
  <si>
    <t>Angel</t>
  </si>
  <si>
    <t>J. J. La Roche</t>
  </si>
  <si>
    <t xml:space="preserve">Rita </t>
  </si>
  <si>
    <t>Altigieri</t>
  </si>
  <si>
    <t>Lord Byron</t>
  </si>
  <si>
    <t>Alessia</t>
  </si>
  <si>
    <t>Giannini</t>
  </si>
  <si>
    <t>Bonnie</t>
  </si>
  <si>
    <t>FS 3 25/09/22</t>
  </si>
  <si>
    <t>Gabriele</t>
  </si>
  <si>
    <t xml:space="preserve">Matilde </t>
  </si>
  <si>
    <t>Pucci</t>
  </si>
  <si>
    <t>Nora</t>
  </si>
  <si>
    <t>Monika</t>
  </si>
  <si>
    <t>Sam</t>
  </si>
  <si>
    <t>Gehrig</t>
  </si>
  <si>
    <t xml:space="preserve">Luisa </t>
  </si>
  <si>
    <t>Shary</t>
  </si>
  <si>
    <t>FS 2 25/09/22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</si>
</sst>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mm/dd/yyyy"/>
    <numFmt numFmtId="167" formatCode="[$-410]d\ mmmm\ yyyy;@"/>
  </numFmts>
  <fonts count="33" x14ac:knownFonts="1">
    <font>
      <sz val="12"/>
      <color indexed="8"/>
      <name val="Verdana"/>
    </font>
    <font>
      <sz val="10"/>
      <color indexed="8"/>
      <name val="Arial"/>
    </font>
    <font>
      <sz val="10"/>
      <color indexed="8"/>
      <name val="Cambria"/>
    </font>
    <font>
      <b/>
      <sz val="10"/>
      <color indexed="8"/>
      <name val="Cambria"/>
    </font>
    <font>
      <b/>
      <i/>
      <sz val="10"/>
      <color indexed="8"/>
      <name val="Cambria"/>
    </font>
    <font>
      <sz val="9"/>
      <color indexed="21"/>
      <name val="Cambria"/>
    </font>
    <font>
      <b/>
      <sz val="10"/>
      <color indexed="22"/>
      <name val="Cambria"/>
    </font>
    <font>
      <sz val="10"/>
      <color indexed="14"/>
      <name val="Cambria"/>
    </font>
    <font>
      <sz val="10"/>
      <color indexed="8"/>
      <name val="Arial Black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  <font>
      <sz val="8"/>
      <color indexed="8"/>
      <name val="Arial Black"/>
      <family val="2"/>
    </font>
    <font>
      <sz val="14"/>
      <color theme="8"/>
      <name val="Arial Black"/>
      <family val="2"/>
    </font>
    <font>
      <b/>
      <sz val="12"/>
      <color indexed="11"/>
      <name val="Arial Black"/>
      <family val="2"/>
    </font>
    <font>
      <b/>
      <sz val="12"/>
      <color indexed="8"/>
      <name val="Arial Black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i/>
      <sz val="10"/>
      <color indexed="8"/>
      <name val="Helvetica"/>
      <family val="2"/>
    </font>
    <font>
      <sz val="9"/>
      <color indexed="21"/>
      <name val="Helvetica"/>
      <family val="2"/>
    </font>
    <font>
      <sz val="12"/>
      <color indexed="8"/>
      <name val="Helvetica"/>
      <family val="2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strike/>
      <sz val="10"/>
      <color indexed="8"/>
      <name val="Helvetica"/>
    </font>
    <font>
      <b/>
      <strike/>
      <sz val="10"/>
      <color indexed="8"/>
      <name val="Helvetica"/>
    </font>
    <font>
      <b/>
      <i/>
      <strike/>
      <sz val="10"/>
      <color indexed="8"/>
      <name val="Helvetica"/>
    </font>
    <font>
      <strike/>
      <sz val="9"/>
      <color indexed="21"/>
      <name val="Helvetica"/>
    </font>
    <font>
      <strike/>
      <sz val="12"/>
      <color indexed="8"/>
      <name val="Helvetica"/>
    </font>
    <font>
      <strike/>
      <sz val="10"/>
      <color indexed="14"/>
      <name val="Helvetica"/>
    </font>
    <font>
      <sz val="10"/>
      <color indexed="8"/>
      <name val="Helvetica"/>
    </font>
    <font>
      <sz val="10"/>
      <color indexed="14"/>
      <name val="Helvetica"/>
    </font>
    <font>
      <b/>
      <sz val="10"/>
      <color indexed="8"/>
      <name val="Helvetica"/>
    </font>
    <font>
      <b/>
      <i/>
      <sz val="10"/>
      <color indexed="8"/>
      <name val="Helvetica"/>
    </font>
    <font>
      <sz val="12"/>
      <color indexed="8"/>
      <name val="Helvetica"/>
    </font>
  </fonts>
  <fills count="1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8">
    <xf numFmtId="0" fontId="0" fillId="0" borderId="0" xfId="0" applyFont="1" applyAlignment="1">
      <alignment vertical="top" wrapText="1"/>
    </xf>
    <xf numFmtId="0" fontId="1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vertical="top" wrapText="1"/>
      <protection hidden="1"/>
    </xf>
    <xf numFmtId="0" fontId="1" fillId="0" borderId="1" xfId="0" applyFont="1" applyBorder="1" applyAlignment="1" applyProtection="1">
      <protection hidden="1"/>
    </xf>
    <xf numFmtId="1" fontId="2" fillId="0" borderId="32" xfId="0" applyNumberFormat="1" applyFont="1" applyBorder="1" applyAlignment="1" applyProtection="1">
      <protection hidden="1"/>
    </xf>
    <xf numFmtId="0" fontId="3" fillId="0" borderId="36" xfId="0" applyNumberFormat="1" applyFont="1" applyBorder="1" applyAlignment="1" applyProtection="1">
      <protection hidden="1"/>
    </xf>
    <xf numFmtId="0" fontId="3" fillId="0" borderId="37" xfId="0" applyNumberFormat="1" applyFont="1" applyBorder="1" applyAlignment="1" applyProtection="1">
      <protection hidden="1"/>
    </xf>
    <xf numFmtId="1" fontId="2" fillId="0" borderId="38" xfId="0" applyNumberFormat="1" applyFont="1" applyBorder="1" applyAlignment="1" applyProtection="1">
      <protection hidden="1"/>
    </xf>
    <xf numFmtId="164" fontId="3" fillId="0" borderId="37" xfId="0" applyNumberFormat="1" applyFont="1" applyBorder="1" applyAlignment="1" applyProtection="1">
      <protection hidden="1"/>
    </xf>
    <xf numFmtId="1" fontId="2" fillId="0" borderId="37" xfId="0" applyNumberFormat="1" applyFont="1" applyBorder="1" applyAlignment="1" applyProtection="1">
      <protection hidden="1"/>
    </xf>
    <xf numFmtId="1" fontId="2" fillId="0" borderId="1" xfId="0" applyNumberFormat="1" applyFont="1" applyBorder="1" applyAlignment="1" applyProtection="1">
      <protection hidden="1"/>
    </xf>
    <xf numFmtId="1" fontId="3" fillId="0" borderId="39" xfId="0" applyNumberFormat="1" applyFont="1" applyBorder="1" applyAlignment="1" applyProtection="1">
      <protection hidden="1"/>
    </xf>
    <xf numFmtId="1" fontId="3" fillId="0" borderId="40" xfId="0" applyNumberFormat="1" applyFont="1" applyBorder="1" applyAlignment="1" applyProtection="1">
      <protection hidden="1"/>
    </xf>
    <xf numFmtId="1" fontId="3" fillId="0" borderId="41" xfId="0" applyNumberFormat="1" applyFont="1" applyBorder="1" applyAlignment="1" applyProtection="1">
      <protection hidden="1"/>
    </xf>
    <xf numFmtId="164" fontId="3" fillId="0" borderId="39" xfId="0" applyNumberFormat="1" applyFont="1" applyBorder="1" applyAlignment="1" applyProtection="1">
      <protection hidden="1"/>
    </xf>
    <xf numFmtId="164" fontId="3" fillId="0" borderId="40" xfId="0" applyNumberFormat="1" applyFont="1" applyBorder="1" applyAlignment="1" applyProtection="1">
      <protection hidden="1"/>
    </xf>
    <xf numFmtId="0" fontId="3" fillId="4" borderId="67" xfId="0" applyNumberFormat="1" applyFont="1" applyFill="1" applyBorder="1" applyAlignment="1" applyProtection="1">
      <alignment horizontal="left"/>
      <protection hidden="1"/>
    </xf>
    <xf numFmtId="1" fontId="3" fillId="4" borderId="68" xfId="0" applyNumberFormat="1" applyFont="1" applyFill="1" applyBorder="1" applyAlignment="1" applyProtection="1">
      <alignment horizontal="left"/>
      <protection hidden="1"/>
    </xf>
    <xf numFmtId="0" fontId="3" fillId="4" borderId="68" xfId="0" applyNumberFormat="1" applyFont="1" applyFill="1" applyBorder="1" applyAlignment="1" applyProtection="1">
      <alignment horizontal="left"/>
      <protection hidden="1"/>
    </xf>
    <xf numFmtId="0" fontId="3" fillId="5" borderId="43" xfId="0" applyNumberFormat="1" applyFont="1" applyFill="1" applyBorder="1" applyAlignment="1" applyProtection="1">
      <alignment horizontal="left"/>
      <protection hidden="1"/>
    </xf>
    <xf numFmtId="0" fontId="3" fillId="5" borderId="43" xfId="0" applyNumberFormat="1" applyFont="1" applyFill="1" applyBorder="1" applyAlignment="1" applyProtection="1">
      <alignment horizontal="left" vertical="top" wrapText="1"/>
      <protection hidden="1"/>
    </xf>
    <xf numFmtId="0" fontId="3" fillId="5" borderId="49" xfId="0" applyNumberFormat="1" applyFont="1" applyFill="1" applyBorder="1" applyAlignment="1" applyProtection="1">
      <protection hidden="1"/>
    </xf>
    <xf numFmtId="0" fontId="3" fillId="5" borderId="43" xfId="0" applyNumberFormat="1" applyFont="1" applyFill="1" applyBorder="1" applyAlignment="1" applyProtection="1">
      <protection hidden="1"/>
    </xf>
    <xf numFmtId="0" fontId="3" fillId="5" borderId="50" xfId="0" applyNumberFormat="1" applyFont="1" applyFill="1" applyBorder="1" applyAlignment="1" applyProtection="1">
      <protection hidden="1"/>
    </xf>
    <xf numFmtId="0" fontId="3" fillId="6" borderId="42" xfId="0" applyNumberFormat="1" applyFont="1" applyFill="1" applyBorder="1" applyAlignment="1" applyProtection="1">
      <alignment wrapText="1"/>
      <protection hidden="1"/>
    </xf>
    <xf numFmtId="0" fontId="3" fillId="6" borderId="43" xfId="0" applyNumberFormat="1" applyFont="1" applyFill="1" applyBorder="1" applyAlignment="1" applyProtection="1">
      <alignment wrapText="1"/>
      <protection hidden="1"/>
    </xf>
    <xf numFmtId="0" fontId="3" fillId="7" borderId="43" xfId="0" applyNumberFormat="1" applyFont="1" applyFill="1" applyBorder="1" applyAlignment="1" applyProtection="1">
      <protection hidden="1"/>
    </xf>
    <xf numFmtId="0" fontId="3" fillId="7" borderId="43" xfId="0" applyNumberFormat="1" applyFont="1" applyFill="1" applyBorder="1" applyAlignment="1" applyProtection="1">
      <alignment wrapText="1"/>
      <protection hidden="1"/>
    </xf>
    <xf numFmtId="0" fontId="3" fillId="8" borderId="43" xfId="0" applyNumberFormat="1" applyFont="1" applyFill="1" applyBorder="1" applyAlignment="1" applyProtection="1">
      <alignment wrapText="1"/>
      <protection hidden="1"/>
    </xf>
    <xf numFmtId="0" fontId="3" fillId="9" borderId="43" xfId="0" applyNumberFormat="1" applyFont="1" applyFill="1" applyBorder="1" applyAlignment="1" applyProtection="1">
      <protection hidden="1"/>
    </xf>
    <xf numFmtId="0" fontId="3" fillId="8" borderId="50" xfId="0" applyNumberFormat="1" applyFont="1" applyFill="1" applyBorder="1" applyAlignment="1" applyProtection="1">
      <alignment wrapText="1"/>
      <protection hidden="1"/>
    </xf>
    <xf numFmtId="1" fontId="2" fillId="0" borderId="51" xfId="0" applyNumberFormat="1" applyFont="1" applyBorder="1" applyAlignment="1" applyProtection="1">
      <protection hidden="1"/>
    </xf>
    <xf numFmtId="1" fontId="2" fillId="0" borderId="24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alignment horizontal="left"/>
      <protection hidden="1"/>
    </xf>
    <xf numFmtId="2" fontId="3" fillId="10" borderId="24" xfId="0" applyNumberFormat="1" applyFont="1" applyFill="1" applyBorder="1" applyAlignment="1" applyProtection="1">
      <protection hidden="1"/>
    </xf>
    <xf numFmtId="2" fontId="3" fillId="2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protection hidden="1"/>
    </xf>
    <xf numFmtId="2" fontId="4" fillId="7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protection hidden="1"/>
    </xf>
    <xf numFmtId="2" fontId="4" fillId="2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alignment horizontal="right"/>
      <protection hidden="1"/>
    </xf>
    <xf numFmtId="2" fontId="4" fillId="2" borderId="24" xfId="0" applyNumberFormat="1" applyFont="1" applyFill="1" applyBorder="1" applyAlignment="1" applyProtection="1">
      <alignment horizontal="right"/>
      <protection hidden="1"/>
    </xf>
    <xf numFmtId="2" fontId="3" fillId="0" borderId="53" xfId="0" applyNumberFormat="1" applyFont="1" applyBorder="1" applyAlignment="1" applyProtection="1">
      <protection hidden="1"/>
    </xf>
    <xf numFmtId="2" fontId="4" fillId="11" borderId="52" xfId="0" applyNumberFormat="1" applyFont="1" applyFill="1" applyBorder="1" applyAlignment="1" applyProtection="1">
      <protection hidden="1"/>
    </xf>
    <xf numFmtId="2" fontId="4" fillId="11" borderId="24" xfId="0" applyNumberFormat="1" applyFont="1" applyFill="1" applyBorder="1" applyAlignment="1" applyProtection="1">
      <protection hidden="1"/>
    </xf>
    <xf numFmtId="2" fontId="4" fillId="2" borderId="53" xfId="0" applyNumberFormat="1" applyFont="1" applyFill="1" applyBorder="1" applyAlignment="1" applyProtection="1">
      <protection hidden="1"/>
    </xf>
    <xf numFmtId="2" fontId="4" fillId="11" borderId="54" xfId="0" applyNumberFormat="1" applyFont="1" applyFill="1" applyBorder="1" applyAlignment="1" applyProtection="1">
      <protection hidden="1"/>
    </xf>
    <xf numFmtId="2" fontId="3" fillId="7" borderId="52" xfId="0" applyNumberFormat="1" applyFont="1" applyFill="1" applyBorder="1" applyAlignment="1" applyProtection="1">
      <protection hidden="1"/>
    </xf>
    <xf numFmtId="2" fontId="3" fillId="7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alignment horizontal="left"/>
      <protection hidden="1"/>
    </xf>
    <xf numFmtId="0" fontId="3" fillId="0" borderId="53" xfId="0" applyNumberFormat="1" applyFont="1" applyBorder="1" applyAlignment="1" applyProtection="1">
      <protection hidden="1"/>
    </xf>
    <xf numFmtId="2" fontId="3" fillId="0" borderId="52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protection hidden="1"/>
    </xf>
    <xf numFmtId="0" fontId="3" fillId="0" borderId="24" xfId="0" applyNumberFormat="1" applyFont="1" applyBorder="1" applyAlignment="1" applyProtection="1">
      <protection hidden="1"/>
    </xf>
    <xf numFmtId="165" fontId="3" fillId="0" borderId="24" xfId="0" applyNumberFormat="1" applyFont="1" applyBorder="1" applyAlignment="1" applyProtection="1">
      <protection hidden="1"/>
    </xf>
    <xf numFmtId="0" fontId="5" fillId="0" borderId="53" xfId="0" applyNumberFormat="1" applyFont="1" applyBorder="1" applyAlignment="1" applyProtection="1">
      <protection hidden="1"/>
    </xf>
    <xf numFmtId="1" fontId="3" fillId="0" borderId="52" xfId="0" applyNumberFormat="1" applyFont="1" applyBorder="1" applyAlignment="1" applyProtection="1">
      <alignment horizontal="left"/>
      <protection hidden="1"/>
    </xf>
    <xf numFmtId="0" fontId="3" fillId="0" borderId="52" xfId="0" applyNumberFormat="1" applyFont="1" applyBorder="1" applyAlignment="1" applyProtection="1">
      <alignment horizontal="left"/>
      <protection hidden="1"/>
    </xf>
    <xf numFmtId="0" fontId="3" fillId="0" borderId="55" xfId="0" applyNumberFormat="1" applyFont="1" applyBorder="1" applyAlignment="1" applyProtection="1">
      <alignment horizontal="left"/>
      <protection hidden="1"/>
    </xf>
    <xf numFmtId="1" fontId="2" fillId="0" borderId="56" xfId="0" applyNumberFormat="1" applyFont="1" applyBorder="1" applyAlignment="1" applyProtection="1">
      <protection hidden="1"/>
    </xf>
    <xf numFmtId="1" fontId="3" fillId="0" borderId="56" xfId="0" applyNumberFormat="1" applyFont="1" applyBorder="1" applyAlignment="1" applyProtection="1">
      <alignment horizontal="left"/>
      <protection hidden="1"/>
    </xf>
    <xf numFmtId="2" fontId="3" fillId="2" borderId="56" xfId="0" applyNumberFormat="1" applyFont="1" applyFill="1" applyBorder="1" applyAlignment="1" applyProtection="1">
      <protection hidden="1"/>
    </xf>
    <xf numFmtId="2" fontId="3" fillId="0" borderId="56" xfId="0" applyNumberFormat="1" applyFont="1" applyBorder="1" applyAlignment="1" applyProtection="1">
      <protection hidden="1"/>
    </xf>
    <xf numFmtId="2" fontId="4" fillId="4" borderId="56" xfId="0" applyNumberFormat="1" applyFont="1" applyFill="1" applyBorder="1" applyAlignment="1" applyProtection="1">
      <protection hidden="1"/>
    </xf>
    <xf numFmtId="2" fontId="4" fillId="2" borderId="56" xfId="0" applyNumberFormat="1" applyFont="1" applyFill="1" applyBorder="1" applyAlignment="1" applyProtection="1">
      <protection hidden="1"/>
    </xf>
    <xf numFmtId="2" fontId="4" fillId="4" borderId="56" xfId="0" applyNumberFormat="1" applyFont="1" applyFill="1" applyBorder="1" applyAlignment="1" applyProtection="1">
      <alignment horizontal="right"/>
      <protection hidden="1"/>
    </xf>
    <xf numFmtId="2" fontId="4" fillId="2" borderId="56" xfId="0" applyNumberFormat="1" applyFont="1" applyFill="1" applyBorder="1" applyAlignment="1" applyProtection="1">
      <alignment horizontal="right"/>
      <protection hidden="1"/>
    </xf>
    <xf numFmtId="2" fontId="3" fillId="0" borderId="57" xfId="0" applyNumberFormat="1" applyFont="1" applyBorder="1" applyAlignment="1" applyProtection="1">
      <protection hidden="1"/>
    </xf>
    <xf numFmtId="2" fontId="4" fillId="11" borderId="55" xfId="0" applyNumberFormat="1" applyFont="1" applyFill="1" applyBorder="1" applyAlignment="1" applyProtection="1">
      <protection hidden="1"/>
    </xf>
    <xf numFmtId="2" fontId="4" fillId="11" borderId="56" xfId="0" applyNumberFormat="1" applyFont="1" applyFill="1" applyBorder="1" applyAlignment="1" applyProtection="1">
      <protection hidden="1"/>
    </xf>
    <xf numFmtId="2" fontId="4" fillId="2" borderId="57" xfId="0" applyNumberFormat="1" applyFont="1" applyFill="1" applyBorder="1" applyAlignment="1" applyProtection="1">
      <protection hidden="1"/>
    </xf>
    <xf numFmtId="2" fontId="4" fillId="11" borderId="58" xfId="0" applyNumberFormat="1" applyFont="1" applyFill="1" applyBorder="1" applyAlignment="1" applyProtection="1">
      <protection hidden="1"/>
    </xf>
    <xf numFmtId="2" fontId="3" fillId="7" borderId="55" xfId="0" applyNumberFormat="1" applyFont="1" applyFill="1" applyBorder="1" applyAlignment="1" applyProtection="1">
      <protection hidden="1"/>
    </xf>
    <xf numFmtId="2" fontId="3" fillId="7" borderId="56" xfId="0" applyNumberFormat="1" applyFont="1" applyFill="1" applyBorder="1" applyAlignment="1" applyProtection="1">
      <protection hidden="1"/>
    </xf>
    <xf numFmtId="2" fontId="3" fillId="0" borderId="56" xfId="0" applyNumberFormat="1" applyFont="1" applyBorder="1" applyAlignment="1" applyProtection="1">
      <alignment horizontal="left"/>
      <protection hidden="1"/>
    </xf>
    <xf numFmtId="0" fontId="3" fillId="0" borderId="57" xfId="0" applyNumberFormat="1" applyFont="1" applyBorder="1" applyAlignment="1" applyProtection="1">
      <protection hidden="1"/>
    </xf>
    <xf numFmtId="2" fontId="3" fillId="0" borderId="55" xfId="0" applyNumberFormat="1" applyFont="1" applyBorder="1" applyAlignment="1" applyProtection="1">
      <protection hidden="1"/>
    </xf>
    <xf numFmtId="1" fontId="3" fillId="0" borderId="56" xfId="0" applyNumberFormat="1" applyFont="1" applyBorder="1" applyAlignment="1" applyProtection="1">
      <protection hidden="1"/>
    </xf>
    <xf numFmtId="0" fontId="3" fillId="0" borderId="56" xfId="0" applyNumberFormat="1" applyFont="1" applyBorder="1" applyAlignment="1" applyProtection="1">
      <protection hidden="1"/>
    </xf>
    <xf numFmtId="165" fontId="3" fillId="0" borderId="56" xfId="0" applyNumberFormat="1" applyFont="1" applyBorder="1" applyAlignment="1" applyProtection="1">
      <protection hidden="1"/>
    </xf>
    <xf numFmtId="0" fontId="5" fillId="0" borderId="57" xfId="0" applyNumberFormat="1" applyFont="1" applyBorder="1" applyAlignment="1" applyProtection="1">
      <protection hidden="1"/>
    </xf>
    <xf numFmtId="1" fontId="2" fillId="0" borderId="59" xfId="0" applyNumberFormat="1" applyFont="1" applyBorder="1" applyAlignment="1" applyProtection="1">
      <protection hidden="1"/>
    </xf>
    <xf numFmtId="2" fontId="3" fillId="0" borderId="59" xfId="0" applyNumberFormat="1" applyFont="1" applyBorder="1" applyAlignment="1" applyProtection="1">
      <protection hidden="1"/>
    </xf>
    <xf numFmtId="1" fontId="3" fillId="0" borderId="59" xfId="0" applyNumberFormat="1" applyFont="1" applyBorder="1" applyAlignment="1" applyProtection="1">
      <protection hidden="1"/>
    </xf>
    <xf numFmtId="1" fontId="3" fillId="0" borderId="60" xfId="0" applyNumberFormat="1" applyFont="1" applyBorder="1" applyAlignment="1" applyProtection="1">
      <protection hidden="1"/>
    </xf>
    <xf numFmtId="1" fontId="3" fillId="0" borderId="61" xfId="0" applyNumberFormat="1" applyFont="1" applyBorder="1" applyAlignment="1" applyProtection="1">
      <protection hidden="1"/>
    </xf>
    <xf numFmtId="2" fontId="3" fillId="0" borderId="1" xfId="0" applyNumberFormat="1" applyFont="1" applyBorder="1" applyAlignment="1" applyProtection="1">
      <protection hidden="1"/>
    </xf>
    <xf numFmtId="1" fontId="6" fillId="0" borderId="1" xfId="0" applyNumberFormat="1" applyFont="1" applyBorder="1" applyAlignment="1" applyProtection="1">
      <protection hidden="1"/>
    </xf>
    <xf numFmtId="1" fontId="3" fillId="0" borderId="1" xfId="0" applyNumberFormat="1" applyFont="1" applyBorder="1" applyAlignment="1" applyProtection="1">
      <protection hidden="1"/>
    </xf>
    <xf numFmtId="0" fontId="3" fillId="2" borderId="62" xfId="0" applyNumberFormat="1" applyFont="1" applyFill="1" applyBorder="1" applyAlignment="1" applyProtection="1">
      <alignment horizontal="left"/>
      <protection hidden="1"/>
    </xf>
    <xf numFmtId="1" fontId="3" fillId="2" borderId="63" xfId="0" applyNumberFormat="1" applyFont="1" applyFill="1" applyBorder="1" applyAlignment="1" applyProtection="1">
      <alignment horizontal="left"/>
      <protection hidden="1"/>
    </xf>
    <xf numFmtId="1" fontId="3" fillId="2" borderId="64" xfId="0" applyNumberFormat="1" applyFont="1" applyFill="1" applyBorder="1" applyAlignment="1" applyProtection="1">
      <alignment horizontal="left"/>
      <protection hidden="1"/>
    </xf>
    <xf numFmtId="0" fontId="3" fillId="2" borderId="65" xfId="0" applyNumberFormat="1" applyFont="1" applyFill="1" applyBorder="1" applyAlignment="1" applyProtection="1">
      <alignment horizontal="left"/>
      <protection hidden="1"/>
    </xf>
    <xf numFmtId="166" fontId="3" fillId="2" borderId="66" xfId="0" applyNumberFormat="1" applyFont="1" applyFill="1" applyBorder="1" applyAlignment="1" applyProtection="1">
      <alignment horizontal="right"/>
      <protection hidden="1"/>
    </xf>
    <xf numFmtId="0" fontId="3" fillId="0" borderId="33" xfId="0" applyNumberFormat="1" applyFont="1" applyBorder="1" applyAlignment="1" applyProtection="1">
      <alignment horizontal="left"/>
      <protection hidden="1"/>
    </xf>
    <xf numFmtId="0" fontId="3" fillId="0" borderId="34" xfId="0" applyNumberFormat="1" applyFont="1" applyBorder="1" applyAlignment="1" applyProtection="1">
      <alignment horizontal="left"/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3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protection hidden="1"/>
    </xf>
    <xf numFmtId="1" fontId="3" fillId="0" borderId="35" xfId="0" applyNumberFormat="1" applyFont="1" applyBorder="1" applyAlignment="1" applyProtection="1">
      <protection hidden="1"/>
    </xf>
    <xf numFmtId="0" fontId="3" fillId="5" borderId="68" xfId="0" applyNumberFormat="1" applyFont="1" applyFill="1" applyBorder="1" applyAlignment="1" applyProtection="1">
      <alignment horizontal="left"/>
      <protection hidden="1"/>
    </xf>
    <xf numFmtId="0" fontId="3" fillId="5" borderId="69" xfId="0" applyNumberFormat="1" applyFont="1" applyFill="1" applyBorder="1" applyAlignment="1" applyProtection="1">
      <alignment horizontal="left"/>
      <protection hidden="1"/>
    </xf>
    <xf numFmtId="0" fontId="3" fillId="4" borderId="67" xfId="0" applyNumberFormat="1" applyFont="1" applyFill="1" applyBorder="1" applyAlignment="1" applyProtection="1">
      <alignment horizontal="center"/>
      <protection hidden="1"/>
    </xf>
    <xf numFmtId="0" fontId="3" fillId="4" borderId="68" xfId="0" applyNumberFormat="1" applyFont="1" applyFill="1" applyBorder="1" applyAlignment="1" applyProtection="1">
      <alignment horizontal="center"/>
      <protection hidden="1"/>
    </xf>
    <xf numFmtId="0" fontId="3" fillId="4" borderId="69" xfId="0" applyNumberFormat="1" applyFont="1" applyFill="1" applyBorder="1" applyAlignment="1" applyProtection="1">
      <alignment horizontal="center"/>
      <protection hidden="1"/>
    </xf>
    <xf numFmtId="0" fontId="3" fillId="4" borderId="69" xfId="0" applyNumberFormat="1" applyFont="1" applyFill="1" applyBorder="1" applyAlignment="1" applyProtection="1">
      <alignment horizontal="right"/>
      <protection hidden="1"/>
    </xf>
    <xf numFmtId="0" fontId="3" fillId="4" borderId="68" xfId="0" applyNumberFormat="1" applyFont="1" applyFill="1" applyBorder="1" applyAlignment="1" applyProtection="1">
      <protection hidden="1"/>
    </xf>
    <xf numFmtId="1" fontId="3" fillId="4" borderId="68" xfId="0" applyNumberFormat="1" applyFont="1" applyFill="1" applyBorder="1" applyAlignment="1" applyProtection="1">
      <protection hidden="1"/>
    </xf>
    <xf numFmtId="1" fontId="3" fillId="4" borderId="69" xfId="0" applyNumberFormat="1" applyFont="1" applyFill="1" applyBorder="1" applyAlignment="1" applyProtection="1">
      <protection hidden="1"/>
    </xf>
    <xf numFmtId="0" fontId="7" fillId="0" borderId="32" xfId="0" applyNumberFormat="1" applyFont="1" applyBorder="1" applyAlignment="1" applyProtection="1">
      <protection hidden="1"/>
    </xf>
    <xf numFmtId="1" fontId="3" fillId="5" borderId="42" xfId="0" applyNumberFormat="1" applyFont="1" applyFill="1" applyBorder="1" applyAlignment="1" applyProtection="1">
      <alignment horizontal="left"/>
      <protection hidden="1"/>
    </xf>
    <xf numFmtId="1" fontId="3" fillId="5" borderId="43" xfId="0" applyNumberFormat="1" applyFont="1" applyFill="1" applyBorder="1" applyAlignment="1" applyProtection="1">
      <alignment horizontal="left"/>
      <protection hidden="1"/>
    </xf>
    <xf numFmtId="0" fontId="3" fillId="0" borderId="43" xfId="0" applyNumberFormat="1" applyFont="1" applyBorder="1" applyAlignment="1" applyProtection="1">
      <alignment horizontal="left"/>
      <protection hidden="1"/>
    </xf>
    <xf numFmtId="1" fontId="3" fillId="0" borderId="50" xfId="0" applyNumberFormat="1" applyFont="1" applyBorder="1" applyAlignment="1" applyProtection="1">
      <alignment horizontal="left"/>
      <protection hidden="1"/>
    </xf>
    <xf numFmtId="2" fontId="3" fillId="0" borderId="42" xfId="0" applyNumberFormat="1" applyFont="1" applyBorder="1" applyAlignment="1" applyProtection="1">
      <protection hidden="1"/>
    </xf>
    <xf numFmtId="2" fontId="3" fillId="0" borderId="43" xfId="0" applyNumberFormat="1" applyFont="1" applyBorder="1" applyAlignment="1" applyProtection="1">
      <protection hidden="1"/>
    </xf>
    <xf numFmtId="2" fontId="3" fillId="0" borderId="50" xfId="0" applyNumberFormat="1" applyFont="1" applyBorder="1" applyAlignment="1" applyProtection="1">
      <protection hidden="1"/>
    </xf>
    <xf numFmtId="2" fontId="3" fillId="2" borderId="49" xfId="0" applyNumberFormat="1" applyFont="1" applyFill="1" applyBorder="1" applyAlignment="1" applyProtection="1">
      <protection hidden="1"/>
    </xf>
    <xf numFmtId="0" fontId="4" fillId="5" borderId="49" xfId="0" applyNumberFormat="1" applyFont="1" applyFill="1" applyBorder="1" applyAlignment="1" applyProtection="1">
      <alignment horizontal="center"/>
      <protection hidden="1"/>
    </xf>
    <xf numFmtId="165" fontId="3" fillId="0" borderId="43" xfId="0" applyNumberFormat="1" applyFont="1" applyBorder="1" applyAlignment="1" applyProtection="1">
      <protection hidden="1"/>
    </xf>
    <xf numFmtId="164" fontId="3" fillId="0" borderId="50" xfId="0" applyNumberFormat="1" applyFont="1" applyBorder="1" applyAlignment="1" applyProtection="1">
      <protection hidden="1"/>
    </xf>
    <xf numFmtId="164" fontId="3" fillId="0" borderId="51" xfId="0" applyNumberFormat="1" applyFont="1" applyBorder="1" applyAlignment="1" applyProtection="1">
      <protection hidden="1"/>
    </xf>
    <xf numFmtId="1" fontId="3" fillId="5" borderId="52" xfId="0" applyNumberFormat="1" applyFont="1" applyFill="1" applyBorder="1" applyAlignment="1" applyProtection="1">
      <alignment horizontal="left"/>
      <protection hidden="1"/>
    </xf>
    <xf numFmtId="0" fontId="3" fillId="0" borderId="24" xfId="0" applyNumberFormat="1" applyFont="1" applyBorder="1" applyAlignment="1" applyProtection="1">
      <alignment horizontal="left"/>
      <protection hidden="1"/>
    </xf>
    <xf numFmtId="1" fontId="2" fillId="0" borderId="53" xfId="0" applyNumberFormat="1" applyFont="1" applyBorder="1" applyAlignment="1" applyProtection="1">
      <protection hidden="1"/>
    </xf>
    <xf numFmtId="2" fontId="3" fillId="2" borderId="54" xfId="0" applyNumberFormat="1" applyFont="1" applyFill="1" applyBorder="1" applyAlignment="1" applyProtection="1">
      <protection hidden="1"/>
    </xf>
    <xf numFmtId="0" fontId="4" fillId="5" borderId="54" xfId="0" applyNumberFormat="1" applyFont="1" applyFill="1" applyBorder="1" applyAlignment="1" applyProtection="1">
      <alignment horizontal="center"/>
      <protection hidden="1"/>
    </xf>
    <xf numFmtId="164" fontId="3" fillId="0" borderId="51" xfId="0" applyNumberFormat="1" applyFont="1" applyBorder="1" applyAlignment="1" applyProtection="1">
      <alignment vertical="center"/>
      <protection hidden="1"/>
    </xf>
    <xf numFmtId="164" fontId="3" fillId="0" borderId="53" xfId="0" applyNumberFormat="1" applyFont="1" applyBorder="1" applyAlignment="1" applyProtection="1">
      <protection hidden="1"/>
    </xf>
    <xf numFmtId="1" fontId="2" fillId="0" borderId="12" xfId="0" applyNumberFormat="1" applyFont="1" applyBorder="1" applyAlignment="1" applyProtection="1">
      <protection hidden="1"/>
    </xf>
    <xf numFmtId="0" fontId="3" fillId="4" borderId="42" xfId="0" applyNumberFormat="1" applyFont="1" applyFill="1" applyBorder="1" applyAlignment="1" applyProtection="1">
      <alignment horizontal="left"/>
      <protection hidden="1"/>
    </xf>
    <xf numFmtId="1" fontId="3" fillId="4" borderId="43" xfId="0" applyNumberFormat="1" applyFont="1" applyFill="1" applyBorder="1" applyAlignment="1" applyProtection="1">
      <alignment horizontal="left"/>
      <protection hidden="1"/>
    </xf>
    <xf numFmtId="0" fontId="3" fillId="4" borderId="43" xfId="0" applyNumberFormat="1" applyFont="1" applyFill="1" applyBorder="1" applyAlignment="1" applyProtection="1">
      <alignment horizontal="left"/>
      <protection hidden="1"/>
    </xf>
    <xf numFmtId="2" fontId="4" fillId="7" borderId="56" xfId="0" applyNumberFormat="1" applyFont="1" applyFill="1" applyBorder="1" applyAlignment="1" applyProtection="1">
      <protection hidden="1"/>
    </xf>
    <xf numFmtId="0" fontId="3" fillId="0" borderId="43" xfId="0" applyNumberFormat="1" applyFont="1" applyBorder="1" applyAlignment="1" applyProtection="1">
      <protection hidden="1"/>
    </xf>
    <xf numFmtId="0" fontId="3" fillId="0" borderId="50" xfId="0" applyNumberFormat="1" applyFont="1" applyBorder="1" applyAlignment="1" applyProtection="1">
      <protection hidden="1"/>
    </xf>
    <xf numFmtId="1" fontId="3" fillId="5" borderId="55" xfId="0" applyNumberFormat="1" applyFont="1" applyFill="1" applyBorder="1" applyAlignment="1" applyProtection="1">
      <alignment horizontal="left"/>
      <protection hidden="1"/>
    </xf>
    <xf numFmtId="0" fontId="3" fillId="0" borderId="56" xfId="0" applyNumberFormat="1" applyFont="1" applyBorder="1" applyAlignment="1" applyProtection="1">
      <alignment horizontal="left"/>
      <protection hidden="1"/>
    </xf>
    <xf numFmtId="1" fontId="2" fillId="0" borderId="57" xfId="0" applyNumberFormat="1" applyFont="1" applyBorder="1" applyAlignment="1" applyProtection="1">
      <protection hidden="1"/>
    </xf>
    <xf numFmtId="2" fontId="3" fillId="2" borderId="58" xfId="0" applyNumberFormat="1" applyFont="1" applyFill="1" applyBorder="1" applyAlignment="1" applyProtection="1">
      <protection hidden="1"/>
    </xf>
    <xf numFmtId="0" fontId="4" fillId="5" borderId="58" xfId="0" applyNumberFormat="1" applyFont="1" applyFill="1" applyBorder="1" applyAlignment="1" applyProtection="1">
      <alignment horizontal="center"/>
      <protection hidden="1"/>
    </xf>
    <xf numFmtId="164" fontId="3" fillId="0" borderId="57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alignment horizontal="center"/>
      <protection hidden="1"/>
    </xf>
    <xf numFmtId="2" fontId="3" fillId="10" borderId="56" xfId="0" applyNumberFormat="1" applyFont="1" applyFill="1" applyBorder="1" applyAlignment="1" applyProtection="1">
      <protection hidden="1"/>
    </xf>
    <xf numFmtId="0" fontId="3" fillId="0" borderId="70" xfId="0" applyNumberFormat="1" applyFont="1" applyBorder="1" applyAlignment="1" applyProtection="1">
      <protection hidden="1"/>
    </xf>
    <xf numFmtId="1" fontId="3" fillId="0" borderId="72" xfId="0" applyNumberFormat="1" applyFont="1" applyBorder="1" applyAlignment="1" applyProtection="1">
      <protection hidden="1"/>
    </xf>
    <xf numFmtId="0" fontId="3" fillId="0" borderId="74" xfId="0" applyNumberFormat="1" applyFont="1" applyBorder="1" applyAlignment="1" applyProtection="1">
      <alignment horizontal="left"/>
      <protection hidden="1"/>
    </xf>
    <xf numFmtId="1" fontId="8" fillId="0" borderId="1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alignment horizontal="left"/>
      <protection hidden="1"/>
    </xf>
    <xf numFmtId="0" fontId="8" fillId="0" borderId="0" xfId="0" applyNumberFormat="1" applyFont="1" applyAlignment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1" fontId="8" fillId="0" borderId="3" xfId="0" applyNumberFormat="1" applyFont="1" applyBorder="1" applyAlignment="1" applyProtection="1">
      <protection hidden="1"/>
    </xf>
    <xf numFmtId="1" fontId="8" fillId="0" borderId="7" xfId="0" applyNumberFormat="1" applyFont="1" applyBorder="1" applyAlignment="1" applyProtection="1">
      <protection hidden="1"/>
    </xf>
    <xf numFmtId="1" fontId="8" fillId="0" borderId="8" xfId="0" applyNumberFormat="1" applyFont="1" applyBorder="1" applyAlignment="1" applyProtection="1">
      <alignment horizontal="left"/>
      <protection hidden="1"/>
    </xf>
    <xf numFmtId="1" fontId="8" fillId="0" borderId="1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alignment horizontal="left"/>
      <protection hidden="1"/>
    </xf>
    <xf numFmtId="1" fontId="11" fillId="0" borderId="1" xfId="0" applyNumberFormat="1" applyFont="1" applyBorder="1" applyAlignment="1" applyProtection="1">
      <protection hidden="1"/>
    </xf>
    <xf numFmtId="1" fontId="8" fillId="0" borderId="10" xfId="0" applyNumberFormat="1" applyFont="1" applyBorder="1" applyAlignment="1" applyProtection="1">
      <protection hidden="1"/>
    </xf>
    <xf numFmtId="1" fontId="8" fillId="0" borderId="14" xfId="0" applyNumberFormat="1" applyFont="1" applyBorder="1" applyAlignment="1" applyProtection="1">
      <alignment horizontal="left"/>
      <protection hidden="1"/>
    </xf>
    <xf numFmtId="1" fontId="8" fillId="0" borderId="12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protection hidden="1"/>
    </xf>
    <xf numFmtId="0" fontId="14" fillId="0" borderId="24" xfId="0" applyNumberFormat="1" applyFont="1" applyBorder="1" applyAlignment="1" applyProtection="1">
      <alignment horizontal="center"/>
      <protection hidden="1"/>
    </xf>
    <xf numFmtId="0" fontId="9" fillId="3" borderId="24" xfId="0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center"/>
      <protection hidden="1"/>
    </xf>
    <xf numFmtId="1" fontId="8" fillId="0" borderId="10" xfId="0" applyNumberFormat="1" applyFont="1" applyBorder="1" applyAlignment="1" applyProtection="1">
      <alignment horizontal="right"/>
      <protection hidden="1"/>
    </xf>
    <xf numFmtId="1" fontId="8" fillId="0" borderId="10" xfId="0" applyNumberFormat="1" applyFont="1" applyBorder="1" applyAlignment="1" applyProtection="1">
      <alignment horizontal="left"/>
      <protection hidden="1"/>
    </xf>
    <xf numFmtId="0" fontId="9" fillId="3" borderId="24" xfId="0" applyFont="1" applyFill="1" applyBorder="1" applyAlignment="1" applyProtection="1">
      <alignment horizontal="left"/>
      <protection hidden="1"/>
    </xf>
    <xf numFmtId="0" fontId="9" fillId="3" borderId="24" xfId="0" applyNumberFormat="1" applyFont="1" applyFill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0" fontId="15" fillId="0" borderId="1" xfId="0" applyFont="1" applyBorder="1" applyAlignment="1" applyProtection="1">
      <protection hidden="1"/>
    </xf>
    <xf numFmtId="1" fontId="15" fillId="0" borderId="32" xfId="0" applyNumberFormat="1" applyFont="1" applyBorder="1" applyAlignment="1" applyProtection="1">
      <protection hidden="1"/>
    </xf>
    <xf numFmtId="2" fontId="16" fillId="2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protection hidden="1"/>
    </xf>
    <xf numFmtId="2" fontId="17" fillId="2" borderId="24" xfId="0" applyNumberFormat="1" applyFont="1" applyFill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alignment horizontal="right"/>
      <protection hidden="1"/>
    </xf>
    <xf numFmtId="2" fontId="17" fillId="2" borderId="24" xfId="0" applyNumberFormat="1" applyFont="1" applyFill="1" applyBorder="1" applyAlignment="1" applyProtection="1">
      <alignment horizontal="right"/>
      <protection hidden="1"/>
    </xf>
    <xf numFmtId="2" fontId="16" fillId="0" borderId="53" xfId="0" applyNumberFormat="1" applyFont="1" applyBorder="1" applyAlignment="1" applyProtection="1">
      <protection hidden="1"/>
    </xf>
    <xf numFmtId="2" fontId="17" fillId="11" borderId="52" xfId="0" applyNumberFormat="1" applyFont="1" applyFill="1" applyBorder="1" applyAlignment="1" applyProtection="1">
      <protection hidden="1"/>
    </xf>
    <xf numFmtId="2" fontId="17" fillId="11" borderId="24" xfId="0" applyNumberFormat="1" applyFont="1" applyFill="1" applyBorder="1" applyAlignment="1" applyProtection="1">
      <protection hidden="1"/>
    </xf>
    <xf numFmtId="2" fontId="17" fillId="2" borderId="53" xfId="0" applyNumberFormat="1" applyFont="1" applyFill="1" applyBorder="1" applyAlignment="1" applyProtection="1">
      <protection hidden="1"/>
    </xf>
    <xf numFmtId="2" fontId="17" fillId="11" borderId="54" xfId="0" applyNumberFormat="1" applyFont="1" applyFill="1" applyBorder="1" applyAlignment="1" applyProtection="1">
      <protection hidden="1"/>
    </xf>
    <xf numFmtId="2" fontId="16" fillId="7" borderId="52" xfId="0" applyNumberFormat="1" applyFont="1" applyFill="1" applyBorder="1" applyAlignment="1" applyProtection="1">
      <protection hidden="1"/>
    </xf>
    <xf numFmtId="2" fontId="16" fillId="7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alignment horizontal="left"/>
      <protection hidden="1"/>
    </xf>
    <xf numFmtId="0" fontId="16" fillId="0" borderId="53" xfId="0" applyNumberFormat="1" applyFont="1" applyBorder="1" applyAlignment="1" applyProtection="1">
      <protection hidden="1"/>
    </xf>
    <xf numFmtId="2" fontId="16" fillId="0" borderId="52" xfId="0" applyNumberFormat="1" applyFont="1" applyBorder="1" applyAlignment="1" applyProtection="1">
      <protection hidden="1"/>
    </xf>
    <xf numFmtId="1" fontId="16" fillId="0" borderId="24" xfId="0" applyNumberFormat="1" applyFont="1" applyBorder="1" applyAlignment="1" applyProtection="1">
      <protection hidden="1"/>
    </xf>
    <xf numFmtId="0" fontId="16" fillId="0" borderId="24" xfId="0" applyNumberFormat="1" applyFont="1" applyBorder="1" applyAlignment="1" applyProtection="1">
      <protection hidden="1"/>
    </xf>
    <xf numFmtId="165" fontId="16" fillId="0" borderId="24" xfId="0" applyNumberFormat="1" applyFont="1" applyBorder="1" applyAlignment="1" applyProtection="1">
      <protection hidden="1"/>
    </xf>
    <xf numFmtId="0" fontId="18" fillId="0" borderId="53" xfId="0" applyNumberFormat="1" applyFont="1" applyBorder="1" applyAlignment="1" applyProtection="1">
      <protection hidden="1"/>
    </xf>
    <xf numFmtId="1" fontId="15" fillId="0" borderId="51" xfId="0" applyNumberFormat="1" applyFont="1" applyBorder="1" applyAlignment="1" applyProtection="1">
      <protection hidden="1"/>
    </xf>
    <xf numFmtId="0" fontId="15" fillId="0" borderId="0" xfId="0" applyNumberFormat="1" applyFont="1" applyAlignment="1" applyProtection="1">
      <protection hidden="1"/>
    </xf>
    <xf numFmtId="0" fontId="19" fillId="0" borderId="0" xfId="0" applyFont="1" applyAlignment="1" applyProtection="1">
      <alignment vertical="top" wrapText="1"/>
      <protection hidden="1"/>
    </xf>
    <xf numFmtId="1" fontId="15" fillId="0" borderId="1" xfId="0" applyNumberFormat="1" applyFont="1" applyBorder="1" applyAlignment="1" applyProtection="1">
      <protection hidden="1"/>
    </xf>
    <xf numFmtId="1" fontId="15" fillId="0" borderId="24" xfId="0" applyNumberFormat="1" applyFont="1" applyBorder="1" applyAlignment="1" applyProtection="1">
      <protection hidden="1"/>
    </xf>
    <xf numFmtId="0" fontId="20" fillId="0" borderId="43" xfId="0" applyNumberFormat="1" applyFont="1" applyBorder="1" applyAlignment="1" applyProtection="1">
      <alignment horizontal="left"/>
      <protection hidden="1"/>
    </xf>
    <xf numFmtId="2" fontId="3" fillId="13" borderId="24" xfId="0" applyNumberFormat="1" applyFont="1" applyFill="1" applyBorder="1" applyAlignment="1" applyProtection="1">
      <protection hidden="1"/>
    </xf>
    <xf numFmtId="2" fontId="3" fillId="13" borderId="56" xfId="0" applyNumberFormat="1" applyFont="1" applyFill="1" applyBorder="1" applyAlignment="1" applyProtection="1">
      <protection hidden="1"/>
    </xf>
    <xf numFmtId="0" fontId="9" fillId="14" borderId="17" xfId="0" applyNumberFormat="1" applyFont="1" applyFill="1" applyBorder="1" applyAlignment="1" applyProtection="1">
      <protection hidden="1"/>
    </xf>
    <xf numFmtId="0" fontId="9" fillId="14" borderId="17" xfId="0" applyNumberFormat="1" applyFont="1" applyFill="1" applyBorder="1" applyAlignment="1" applyProtection="1">
      <alignment horizontal="left"/>
      <protection hidden="1"/>
    </xf>
    <xf numFmtId="1" fontId="9" fillId="14" borderId="18" xfId="0" applyNumberFormat="1" applyFont="1" applyFill="1" applyBorder="1" applyAlignment="1" applyProtection="1">
      <protection hidden="1"/>
    </xf>
    <xf numFmtId="1" fontId="9" fillId="14" borderId="19" xfId="0" applyNumberFormat="1" applyFont="1" applyFill="1" applyBorder="1" applyAlignment="1" applyProtection="1">
      <protection hidden="1"/>
    </xf>
    <xf numFmtId="1" fontId="9" fillId="14" borderId="20" xfId="0" applyNumberFormat="1" applyFont="1" applyFill="1" applyBorder="1" applyAlignment="1" applyProtection="1">
      <protection hidden="1"/>
    </xf>
    <xf numFmtId="1" fontId="9" fillId="14" borderId="21" xfId="0" applyNumberFormat="1" applyFont="1" applyFill="1" applyBorder="1" applyAlignment="1" applyProtection="1">
      <alignment horizontal="left"/>
      <protection hidden="1"/>
    </xf>
    <xf numFmtId="1" fontId="9" fillId="14" borderId="22" xfId="0" applyNumberFormat="1" applyFont="1" applyFill="1" applyBorder="1" applyAlignment="1" applyProtection="1">
      <protection hidden="1"/>
    </xf>
    <xf numFmtId="1" fontId="9" fillId="14" borderId="23" xfId="0" applyNumberFormat="1" applyFont="1" applyFill="1" applyBorder="1" applyAlignment="1" applyProtection="1">
      <protection hidden="1"/>
    </xf>
    <xf numFmtId="0" fontId="9" fillId="14" borderId="21" xfId="0" applyNumberFormat="1" applyFont="1" applyFill="1" applyBorder="1" applyAlignment="1" applyProtection="1">
      <protection hidden="1"/>
    </xf>
    <xf numFmtId="0" fontId="13" fillId="14" borderId="24" xfId="0" applyFont="1" applyFill="1" applyBorder="1" applyAlignment="1" applyProtection="1">
      <alignment horizontal="left"/>
      <protection hidden="1"/>
    </xf>
    <xf numFmtId="1" fontId="14" fillId="14" borderId="21" xfId="0" applyNumberFormat="1" applyFont="1" applyFill="1" applyBorder="1" applyAlignment="1" applyProtection="1">
      <protection hidden="1"/>
    </xf>
    <xf numFmtId="1" fontId="9" fillId="14" borderId="25" xfId="0" applyNumberFormat="1" applyFont="1" applyFill="1" applyBorder="1" applyAlignment="1" applyProtection="1">
      <protection hidden="1"/>
    </xf>
    <xf numFmtId="1" fontId="9" fillId="14" borderId="26" xfId="0" applyNumberFormat="1" applyFont="1" applyFill="1" applyBorder="1" applyAlignment="1" applyProtection="1">
      <protection hidden="1"/>
    </xf>
    <xf numFmtId="1" fontId="9" fillId="14" borderId="21" xfId="0" applyNumberFormat="1" applyFont="1" applyFill="1" applyBorder="1" applyAlignment="1" applyProtection="1">
      <protection hidden="1"/>
    </xf>
    <xf numFmtId="0" fontId="13" fillId="14" borderId="24" xfId="0" applyNumberFormat="1" applyFont="1" applyFill="1" applyBorder="1" applyAlignment="1" applyProtection="1">
      <alignment horizontal="left"/>
      <protection hidden="1"/>
    </xf>
    <xf numFmtId="1" fontId="9" fillId="14" borderId="17" xfId="0" applyNumberFormat="1" applyFont="1" applyFill="1" applyBorder="1" applyAlignment="1" applyProtection="1">
      <protection hidden="1"/>
    </xf>
    <xf numFmtId="0" fontId="9" fillId="14" borderId="20" xfId="0" applyNumberFormat="1" applyFont="1" applyFill="1" applyBorder="1" applyAlignment="1" applyProtection="1">
      <protection hidden="1"/>
    </xf>
    <xf numFmtId="0" fontId="9" fillId="14" borderId="18" xfId="0" applyNumberFormat="1" applyFont="1" applyFill="1" applyBorder="1" applyAlignment="1" applyProtection="1">
      <protection hidden="1"/>
    </xf>
    <xf numFmtId="0" fontId="9" fillId="14" borderId="19" xfId="0" applyNumberFormat="1" applyFont="1" applyFill="1" applyBorder="1" applyAlignment="1" applyProtection="1">
      <alignment horizontal="left"/>
      <protection hidden="1"/>
    </xf>
    <xf numFmtId="1" fontId="14" fillId="14" borderId="18" xfId="0" applyNumberFormat="1" applyFont="1" applyFill="1" applyBorder="1" applyAlignment="1" applyProtection="1">
      <protection hidden="1"/>
    </xf>
    <xf numFmtId="1" fontId="14" fillId="14" borderId="19" xfId="0" applyNumberFormat="1" applyFont="1" applyFill="1" applyBorder="1" applyAlignment="1" applyProtection="1">
      <protection hidden="1"/>
    </xf>
    <xf numFmtId="1" fontId="9" fillId="14" borderId="26" xfId="0" applyNumberFormat="1" applyFont="1" applyFill="1" applyBorder="1" applyAlignment="1" applyProtection="1">
      <alignment horizontal="left"/>
      <protection hidden="1"/>
    </xf>
    <xf numFmtId="0" fontId="9" fillId="14" borderId="25" xfId="0" applyNumberFormat="1" applyFont="1" applyFill="1" applyBorder="1" applyAlignment="1" applyProtection="1">
      <protection hidden="1"/>
    </xf>
    <xf numFmtId="0" fontId="13" fillId="14" borderId="27" xfId="0" applyNumberFormat="1" applyFont="1" applyFill="1" applyBorder="1" applyAlignment="1" applyProtection="1">
      <alignment horizontal="left"/>
      <protection hidden="1"/>
    </xf>
    <xf numFmtId="0" fontId="14" fillId="14" borderId="17" xfId="0" applyNumberFormat="1" applyFont="1" applyFill="1" applyBorder="1" applyAlignment="1" applyProtection="1">
      <protection hidden="1"/>
    </xf>
    <xf numFmtId="0" fontId="14" fillId="14" borderId="20" xfId="0" applyNumberFormat="1" applyFont="1" applyFill="1" applyBorder="1" applyAlignment="1" applyProtection="1">
      <protection hidden="1"/>
    </xf>
    <xf numFmtId="0" fontId="14" fillId="14" borderId="21" xfId="0" applyNumberFormat="1" applyFont="1" applyFill="1" applyBorder="1" applyAlignment="1" applyProtection="1">
      <protection hidden="1"/>
    </xf>
    <xf numFmtId="0" fontId="14" fillId="14" borderId="28" xfId="0" applyNumberFormat="1" applyFont="1" applyFill="1" applyBorder="1" applyAlignment="1" applyProtection="1">
      <protection hidden="1"/>
    </xf>
    <xf numFmtId="0" fontId="9" fillId="14" borderId="29" xfId="0" applyNumberFormat="1" applyFont="1" applyFill="1" applyBorder="1" applyAlignment="1" applyProtection="1">
      <alignment horizontal="left"/>
      <protection hidden="1"/>
    </xf>
    <xf numFmtId="0" fontId="14" fillId="14" borderId="30" xfId="0" applyNumberFormat="1" applyFont="1" applyFill="1" applyBorder="1" applyAlignment="1" applyProtection="1">
      <protection hidden="1"/>
    </xf>
    <xf numFmtId="1" fontId="9" fillId="14" borderId="31" xfId="0" applyNumberFormat="1" applyFont="1" applyFill="1" applyBorder="1" applyAlignment="1" applyProtection="1">
      <alignment horizontal="left"/>
      <protection hidden="1"/>
    </xf>
    <xf numFmtId="1" fontId="14" fillId="14" borderId="20" xfId="0" applyNumberFormat="1" applyFont="1" applyFill="1" applyBorder="1" applyAlignment="1" applyProtection="1">
      <protection hidden="1"/>
    </xf>
    <xf numFmtId="1" fontId="14" fillId="14" borderId="17" xfId="0" applyNumberFormat="1" applyFont="1" applyFill="1" applyBorder="1" applyAlignment="1" applyProtection="1">
      <protection hidden="1"/>
    </xf>
    <xf numFmtId="1" fontId="3" fillId="0" borderId="34" xfId="0" applyNumberFormat="1" applyFont="1" applyBorder="1" applyAlignment="1" applyProtection="1">
      <protection hidden="1"/>
    </xf>
    <xf numFmtId="1" fontId="3" fillId="0" borderId="35" xfId="0" applyNumberFormat="1" applyFont="1" applyBorder="1" applyAlignment="1" applyProtection="1">
      <protection hidden="1"/>
    </xf>
    <xf numFmtId="0" fontId="3" fillId="0" borderId="33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alignment horizontal="left"/>
      <protection hidden="1"/>
    </xf>
    <xf numFmtId="0" fontId="20" fillId="0" borderId="52" xfId="0" applyNumberFormat="1" applyFont="1" applyBorder="1" applyAlignment="1" applyProtection="1">
      <alignment horizontal="left"/>
      <protection hidden="1"/>
    </xf>
    <xf numFmtId="1" fontId="21" fillId="0" borderId="24" xfId="0" applyNumberFormat="1" applyFont="1" applyBorder="1" applyAlignment="1" applyProtection="1">
      <protection hidden="1"/>
    </xf>
    <xf numFmtId="1" fontId="20" fillId="0" borderId="24" xfId="0" applyNumberFormat="1" applyFont="1" applyBorder="1" applyAlignment="1" applyProtection="1">
      <alignment horizontal="left"/>
      <protection hidden="1"/>
    </xf>
    <xf numFmtId="0" fontId="3" fillId="0" borderId="33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protection hidden="1"/>
    </xf>
    <xf numFmtId="1" fontId="3" fillId="0" borderId="35" xfId="0" applyNumberFormat="1" applyFont="1" applyBorder="1" applyAlignment="1" applyProtection="1">
      <protection hidden="1"/>
    </xf>
    <xf numFmtId="1" fontId="3" fillId="0" borderId="34" xfId="0" applyNumberFormat="1" applyFont="1" applyBorder="1" applyAlignment="1" applyProtection="1">
      <protection hidden="1"/>
    </xf>
    <xf numFmtId="1" fontId="3" fillId="0" borderId="35" xfId="0" applyNumberFormat="1" applyFont="1" applyBorder="1" applyAlignment="1" applyProtection="1">
      <protection hidden="1"/>
    </xf>
    <xf numFmtId="0" fontId="3" fillId="0" borderId="33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alignment horizontal="left"/>
      <protection hidden="1"/>
    </xf>
    <xf numFmtId="1" fontId="22" fillId="0" borderId="1" xfId="0" applyNumberFormat="1" applyFont="1" applyBorder="1" applyAlignment="1" applyProtection="1">
      <protection hidden="1"/>
    </xf>
    <xf numFmtId="1" fontId="22" fillId="0" borderId="32" xfId="0" applyNumberFormat="1" applyFont="1" applyBorder="1" applyAlignment="1" applyProtection="1">
      <protection hidden="1"/>
    </xf>
    <xf numFmtId="0" fontId="23" fillId="0" borderId="52" xfId="0" applyNumberFormat="1" applyFont="1" applyBorder="1" applyAlignment="1" applyProtection="1">
      <alignment horizontal="left"/>
      <protection hidden="1"/>
    </xf>
    <xf numFmtId="1" fontId="22" fillId="0" borderId="24" xfId="0" applyNumberFormat="1" applyFont="1" applyBorder="1" applyAlignment="1" applyProtection="1">
      <protection hidden="1"/>
    </xf>
    <xf numFmtId="1" fontId="23" fillId="0" borderId="24" xfId="0" applyNumberFormat="1" applyFont="1" applyBorder="1" applyAlignment="1" applyProtection="1">
      <alignment horizontal="left"/>
      <protection hidden="1"/>
    </xf>
    <xf numFmtId="2" fontId="23" fillId="10" borderId="24" xfId="0" applyNumberFormat="1" applyFont="1" applyFill="1" applyBorder="1" applyAlignment="1" applyProtection="1">
      <protection hidden="1"/>
    </xf>
    <xf numFmtId="2" fontId="23" fillId="2" borderId="24" xfId="0" applyNumberFormat="1" applyFont="1" applyFill="1" applyBorder="1" applyAlignment="1" applyProtection="1">
      <protection hidden="1"/>
    </xf>
    <xf numFmtId="2" fontId="23" fillId="0" borderId="24" xfId="0" applyNumberFormat="1" applyFont="1" applyBorder="1" applyAlignment="1" applyProtection="1">
      <protection hidden="1"/>
    </xf>
    <xf numFmtId="2" fontId="24" fillId="7" borderId="24" xfId="0" applyNumberFormat="1" applyFont="1" applyFill="1" applyBorder="1" applyAlignment="1" applyProtection="1">
      <protection hidden="1"/>
    </xf>
    <xf numFmtId="2" fontId="24" fillId="4" borderId="24" xfId="0" applyNumberFormat="1" applyFont="1" applyFill="1" applyBorder="1" applyAlignment="1" applyProtection="1">
      <protection hidden="1"/>
    </xf>
    <xf numFmtId="2" fontId="24" fillId="2" borderId="24" xfId="0" applyNumberFormat="1" applyFont="1" applyFill="1" applyBorder="1" applyAlignment="1" applyProtection="1">
      <protection hidden="1"/>
    </xf>
    <xf numFmtId="2" fontId="24" fillId="4" borderId="24" xfId="0" applyNumberFormat="1" applyFont="1" applyFill="1" applyBorder="1" applyAlignment="1" applyProtection="1">
      <alignment horizontal="right"/>
      <protection hidden="1"/>
    </xf>
    <xf numFmtId="2" fontId="24" fillId="2" borderId="24" xfId="0" applyNumberFormat="1" applyFont="1" applyFill="1" applyBorder="1" applyAlignment="1" applyProtection="1">
      <alignment horizontal="right"/>
      <protection hidden="1"/>
    </xf>
    <xf numFmtId="2" fontId="23" fillId="0" borderId="53" xfId="0" applyNumberFormat="1" applyFont="1" applyBorder="1" applyAlignment="1" applyProtection="1">
      <protection hidden="1"/>
    </xf>
    <xf numFmtId="2" fontId="24" fillId="11" borderId="52" xfId="0" applyNumberFormat="1" applyFont="1" applyFill="1" applyBorder="1" applyAlignment="1" applyProtection="1">
      <protection hidden="1"/>
    </xf>
    <xf numFmtId="2" fontId="24" fillId="11" borderId="24" xfId="0" applyNumberFormat="1" applyFont="1" applyFill="1" applyBorder="1" applyAlignment="1" applyProtection="1">
      <protection hidden="1"/>
    </xf>
    <xf numFmtId="2" fontId="24" fillId="2" borderId="53" xfId="0" applyNumberFormat="1" applyFont="1" applyFill="1" applyBorder="1" applyAlignment="1" applyProtection="1">
      <protection hidden="1"/>
    </xf>
    <xf numFmtId="2" fontId="24" fillId="11" borderId="54" xfId="0" applyNumberFormat="1" applyFont="1" applyFill="1" applyBorder="1" applyAlignment="1" applyProtection="1">
      <protection hidden="1"/>
    </xf>
    <xf numFmtId="2" fontId="23" fillId="7" borderId="52" xfId="0" applyNumberFormat="1" applyFont="1" applyFill="1" applyBorder="1" applyAlignment="1" applyProtection="1">
      <protection hidden="1"/>
    </xf>
    <xf numFmtId="2" fontId="23" fillId="7" borderId="24" xfId="0" applyNumberFormat="1" applyFont="1" applyFill="1" applyBorder="1" applyAlignment="1" applyProtection="1">
      <protection hidden="1"/>
    </xf>
    <xf numFmtId="2" fontId="23" fillId="0" borderId="24" xfId="0" applyNumberFormat="1" applyFont="1" applyBorder="1" applyAlignment="1" applyProtection="1">
      <alignment horizontal="left"/>
      <protection hidden="1"/>
    </xf>
    <xf numFmtId="0" fontId="23" fillId="0" borderId="53" xfId="0" applyNumberFormat="1" applyFont="1" applyBorder="1" applyAlignment="1" applyProtection="1">
      <protection hidden="1"/>
    </xf>
    <xf numFmtId="2" fontId="23" fillId="0" borderId="52" xfId="0" applyNumberFormat="1" applyFont="1" applyBorder="1" applyAlignment="1" applyProtection="1">
      <protection hidden="1"/>
    </xf>
    <xf numFmtId="1" fontId="23" fillId="0" borderId="24" xfId="0" applyNumberFormat="1" applyFont="1" applyBorder="1" applyAlignment="1" applyProtection="1">
      <protection hidden="1"/>
    </xf>
    <xf numFmtId="0" fontId="23" fillId="0" borderId="24" xfId="0" applyNumberFormat="1" applyFont="1" applyBorder="1" applyAlignment="1" applyProtection="1">
      <protection hidden="1"/>
    </xf>
    <xf numFmtId="165" fontId="23" fillId="0" borderId="24" xfId="0" applyNumberFormat="1" applyFont="1" applyBorder="1" applyAlignment="1" applyProtection="1">
      <protection hidden="1"/>
    </xf>
    <xf numFmtId="0" fontId="25" fillId="0" borderId="53" xfId="0" applyNumberFormat="1" applyFont="1" applyBorder="1" applyAlignment="1" applyProtection="1">
      <protection hidden="1"/>
    </xf>
    <xf numFmtId="1" fontId="22" fillId="0" borderId="51" xfId="0" applyNumberFormat="1" applyFont="1" applyBorder="1" applyAlignment="1" applyProtection="1">
      <protection hidden="1"/>
    </xf>
    <xf numFmtId="0" fontId="22" fillId="0" borderId="1" xfId="0" applyFont="1" applyBorder="1" applyAlignment="1" applyProtection="1">
      <protection hidden="1"/>
    </xf>
    <xf numFmtId="0" fontId="22" fillId="0" borderId="0" xfId="0" applyNumberFormat="1" applyFont="1" applyAlignment="1" applyProtection="1">
      <protection hidden="1"/>
    </xf>
    <xf numFmtId="0" fontId="26" fillId="0" borderId="0" xfId="0" applyFont="1" applyAlignment="1" applyProtection="1">
      <alignment vertical="top" wrapText="1"/>
      <protection hidden="1"/>
    </xf>
    <xf numFmtId="1" fontId="23" fillId="0" borderId="52" xfId="0" applyNumberFormat="1" applyFont="1" applyBorder="1" applyAlignment="1" applyProtection="1">
      <alignment horizontal="left"/>
      <protection hidden="1"/>
    </xf>
    <xf numFmtId="0" fontId="27" fillId="0" borderId="32" xfId="0" applyNumberFormat="1" applyFont="1" applyBorder="1" applyAlignment="1" applyProtection="1">
      <protection hidden="1"/>
    </xf>
    <xf numFmtId="1" fontId="23" fillId="5" borderId="52" xfId="0" applyNumberFormat="1" applyFont="1" applyFill="1" applyBorder="1" applyAlignment="1" applyProtection="1">
      <alignment horizontal="left"/>
      <protection hidden="1"/>
    </xf>
    <xf numFmtId="0" fontId="23" fillId="0" borderId="24" xfId="0" applyNumberFormat="1" applyFont="1" applyBorder="1" applyAlignment="1" applyProtection="1">
      <alignment horizontal="left"/>
      <protection hidden="1"/>
    </xf>
    <xf numFmtId="1" fontId="22" fillId="0" borderId="53" xfId="0" applyNumberFormat="1" applyFont="1" applyBorder="1" applyAlignment="1" applyProtection="1">
      <protection hidden="1"/>
    </xf>
    <xf numFmtId="2" fontId="23" fillId="0" borderId="42" xfId="0" applyNumberFormat="1" applyFont="1" applyBorder="1" applyAlignment="1" applyProtection="1">
      <protection hidden="1"/>
    </xf>
    <xf numFmtId="2" fontId="23" fillId="0" borderId="43" xfId="0" applyNumberFormat="1" applyFont="1" applyBorder="1" applyAlignment="1" applyProtection="1">
      <protection hidden="1"/>
    </xf>
    <xf numFmtId="2" fontId="23" fillId="0" borderId="50" xfId="0" applyNumberFormat="1" applyFont="1" applyBorder="1" applyAlignment="1" applyProtection="1">
      <protection hidden="1"/>
    </xf>
    <xf numFmtId="2" fontId="23" fillId="2" borderId="54" xfId="0" applyNumberFormat="1" applyFont="1" applyFill="1" applyBorder="1" applyAlignment="1" applyProtection="1">
      <protection hidden="1"/>
    </xf>
    <xf numFmtId="0" fontId="24" fillId="5" borderId="54" xfId="0" applyNumberFormat="1" applyFont="1" applyFill="1" applyBorder="1" applyAlignment="1" applyProtection="1">
      <alignment horizontal="center"/>
      <protection hidden="1"/>
    </xf>
    <xf numFmtId="0" fontId="23" fillId="0" borderId="50" xfId="0" applyNumberFormat="1" applyFont="1" applyBorder="1" applyAlignment="1" applyProtection="1">
      <protection hidden="1"/>
    </xf>
    <xf numFmtId="164" fontId="23" fillId="0" borderId="51" xfId="0" applyNumberFormat="1" applyFont="1" applyBorder="1" applyAlignment="1" applyProtection="1">
      <alignment vertical="center"/>
      <protection hidden="1"/>
    </xf>
    <xf numFmtId="1" fontId="28" fillId="0" borderId="1" xfId="0" applyNumberFormat="1" applyFont="1" applyBorder="1" applyAlignment="1" applyProtection="1">
      <protection hidden="1"/>
    </xf>
    <xf numFmtId="0" fontId="29" fillId="0" borderId="32" xfId="0" applyNumberFormat="1" applyFont="1" applyBorder="1" applyAlignment="1" applyProtection="1">
      <protection hidden="1"/>
    </xf>
    <xf numFmtId="1" fontId="30" fillId="5" borderId="52" xfId="0" applyNumberFormat="1" applyFont="1" applyFill="1" applyBorder="1" applyAlignment="1" applyProtection="1">
      <alignment horizontal="left"/>
      <protection hidden="1"/>
    </xf>
    <xf numFmtId="1" fontId="28" fillId="0" borderId="24" xfId="0" applyNumberFormat="1" applyFont="1" applyBorder="1" applyAlignment="1" applyProtection="1">
      <protection hidden="1"/>
    </xf>
    <xf numFmtId="0" fontId="30" fillId="0" borderId="24" xfId="0" applyNumberFormat="1" applyFont="1" applyBorder="1" applyAlignment="1" applyProtection="1">
      <alignment horizontal="left"/>
      <protection hidden="1"/>
    </xf>
    <xf numFmtId="1" fontId="28" fillId="0" borderId="53" xfId="0" applyNumberFormat="1" applyFont="1" applyBorder="1" applyAlignment="1" applyProtection="1">
      <protection hidden="1"/>
    </xf>
    <xf numFmtId="2" fontId="30" fillId="0" borderId="52" xfId="0" applyNumberFormat="1" applyFont="1" applyBorder="1" applyAlignment="1" applyProtection="1">
      <protection hidden="1"/>
    </xf>
    <xf numFmtId="2" fontId="30" fillId="0" borderId="24" xfId="0" applyNumberFormat="1" applyFont="1" applyBorder="1" applyAlignment="1" applyProtection="1">
      <protection hidden="1"/>
    </xf>
    <xf numFmtId="2" fontId="30" fillId="0" borderId="53" xfId="0" applyNumberFormat="1" applyFont="1" applyBorder="1" applyAlignment="1" applyProtection="1">
      <protection hidden="1"/>
    </xf>
    <xf numFmtId="2" fontId="30" fillId="0" borderId="42" xfId="0" applyNumberFormat="1" applyFont="1" applyBorder="1" applyAlignment="1" applyProtection="1">
      <protection hidden="1"/>
    </xf>
    <xf numFmtId="2" fontId="30" fillId="0" borderId="43" xfId="0" applyNumberFormat="1" applyFont="1" applyBorder="1" applyAlignment="1" applyProtection="1">
      <protection hidden="1"/>
    </xf>
    <xf numFmtId="2" fontId="30" fillId="0" borderId="50" xfId="0" applyNumberFormat="1" applyFont="1" applyBorder="1" applyAlignment="1" applyProtection="1">
      <protection hidden="1"/>
    </xf>
    <xf numFmtId="2" fontId="30" fillId="2" borderId="54" xfId="0" applyNumberFormat="1" applyFont="1" applyFill="1" applyBorder="1" applyAlignment="1" applyProtection="1">
      <protection hidden="1"/>
    </xf>
    <xf numFmtId="0" fontId="31" fillId="5" borderId="54" xfId="0" applyNumberFormat="1" applyFont="1" applyFill="1" applyBorder="1" applyAlignment="1" applyProtection="1">
      <alignment horizontal="center"/>
      <protection hidden="1"/>
    </xf>
    <xf numFmtId="0" fontId="30" fillId="0" borderId="24" xfId="0" applyNumberFormat="1" applyFont="1" applyBorder="1" applyAlignment="1" applyProtection="1">
      <protection hidden="1"/>
    </xf>
    <xf numFmtId="165" fontId="30" fillId="0" borderId="24" xfId="0" applyNumberFormat="1" applyFont="1" applyBorder="1" applyAlignment="1" applyProtection="1">
      <protection hidden="1"/>
    </xf>
    <xf numFmtId="0" fontId="30" fillId="0" borderId="50" xfId="0" applyNumberFormat="1" applyFont="1" applyBorder="1" applyAlignment="1" applyProtection="1">
      <protection hidden="1"/>
    </xf>
    <xf numFmtId="164" fontId="30" fillId="0" borderId="51" xfId="0" applyNumberFormat="1" applyFont="1" applyBorder="1" applyAlignment="1" applyProtection="1">
      <alignment vertical="center"/>
      <protection hidden="1"/>
    </xf>
    <xf numFmtId="0" fontId="28" fillId="0" borderId="1" xfId="0" applyFont="1" applyBorder="1" applyAlignment="1" applyProtection="1">
      <protection hidden="1"/>
    </xf>
    <xf numFmtId="0" fontId="28" fillId="0" borderId="0" xfId="0" applyNumberFormat="1" applyFont="1" applyAlignment="1" applyProtection="1">
      <protection hidden="1"/>
    </xf>
    <xf numFmtId="0" fontId="32" fillId="0" borderId="0" xfId="0" applyFont="1" applyAlignment="1" applyProtection="1">
      <alignment vertical="top" wrapText="1"/>
      <protection hidden="1"/>
    </xf>
    <xf numFmtId="2" fontId="23" fillId="0" borderId="1" xfId="0" applyNumberFormat="1" applyFont="1" applyBorder="1" applyAlignment="1" applyProtection="1">
      <protection hidden="1"/>
    </xf>
    <xf numFmtId="0" fontId="12" fillId="12" borderId="11" xfId="0" applyNumberFormat="1" applyFont="1" applyFill="1" applyBorder="1" applyAlignment="1" applyProtection="1">
      <alignment horizontal="center" vertical="center"/>
      <protection hidden="1"/>
    </xf>
    <xf numFmtId="1" fontId="12" fillId="12" borderId="12" xfId="0" applyNumberFormat="1" applyFont="1" applyFill="1" applyBorder="1" applyAlignment="1" applyProtection="1">
      <alignment horizontal="center" vertical="center"/>
      <protection hidden="1"/>
    </xf>
    <xf numFmtId="1" fontId="12" fillId="12" borderId="13" xfId="0" applyNumberFormat="1" applyFont="1" applyFill="1" applyBorder="1" applyAlignment="1" applyProtection="1">
      <alignment horizontal="center" vertical="center"/>
      <protection hidden="1"/>
    </xf>
    <xf numFmtId="1" fontId="12" fillId="12" borderId="15" xfId="0" applyNumberFormat="1" applyFont="1" applyFill="1" applyBorder="1" applyAlignment="1" applyProtection="1">
      <alignment horizontal="center" vertical="center"/>
      <protection hidden="1"/>
    </xf>
    <xf numFmtId="1" fontId="12" fillId="12" borderId="9" xfId="0" applyNumberFormat="1" applyFont="1" applyFill="1" applyBorder="1" applyAlignment="1" applyProtection="1">
      <alignment horizontal="center" vertical="center"/>
      <protection hidden="1"/>
    </xf>
    <xf numFmtId="1" fontId="12" fillId="12" borderId="16" xfId="0" applyNumberFormat="1" applyFont="1" applyFill="1" applyBorder="1" applyAlignment="1" applyProtection="1">
      <alignment horizontal="center" vertical="center"/>
      <protection hidden="1"/>
    </xf>
    <xf numFmtId="167" fontId="10" fillId="12" borderId="4" xfId="0" applyNumberFormat="1" applyFont="1" applyFill="1" applyBorder="1" applyAlignment="1" applyProtection="1">
      <alignment horizontal="center" vertical="center"/>
      <protection hidden="1"/>
    </xf>
    <xf numFmtId="167" fontId="10" fillId="12" borderId="5" xfId="0" applyNumberFormat="1" applyFont="1" applyFill="1" applyBorder="1" applyAlignment="1" applyProtection="1">
      <alignment horizontal="center" vertical="center"/>
      <protection hidden="1"/>
    </xf>
    <xf numFmtId="167" fontId="10" fillId="12" borderId="6" xfId="0" applyNumberFormat="1" applyFont="1" applyFill="1" applyBorder="1" applyAlignment="1" applyProtection="1">
      <alignment horizontal="center" vertical="center"/>
      <protection hidden="1"/>
    </xf>
    <xf numFmtId="0" fontId="3" fillId="5" borderId="48" xfId="0" applyNumberFormat="1" applyFont="1" applyFill="1" applyBorder="1" applyAlignment="1" applyProtection="1">
      <alignment horizontal="center"/>
      <protection hidden="1"/>
    </xf>
    <xf numFmtId="1" fontId="3" fillId="5" borderId="45" xfId="0" applyNumberFormat="1" applyFont="1" applyFill="1" applyBorder="1" applyAlignment="1" applyProtection="1">
      <alignment horizontal="center"/>
      <protection hidden="1"/>
    </xf>
    <xf numFmtId="1" fontId="3" fillId="5" borderId="46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Border="1" applyAlignment="1" applyProtection="1">
      <alignment horizontal="left"/>
      <protection hidden="1"/>
    </xf>
    <xf numFmtId="1" fontId="3" fillId="0" borderId="34" xfId="0" applyNumberFormat="1" applyFont="1" applyBorder="1" applyAlignment="1" applyProtection="1">
      <alignment horizontal="left"/>
      <protection hidden="1"/>
    </xf>
    <xf numFmtId="1" fontId="3" fillId="0" borderId="35" xfId="0" applyNumberFormat="1" applyFont="1" applyBorder="1" applyAlignment="1" applyProtection="1">
      <alignment horizontal="left"/>
      <protection hidden="1"/>
    </xf>
    <xf numFmtId="0" fontId="3" fillId="5" borderId="44" xfId="0" applyNumberFormat="1" applyFont="1" applyFill="1" applyBorder="1" applyAlignment="1" applyProtection="1">
      <alignment horizontal="center"/>
      <protection hidden="1"/>
    </xf>
    <xf numFmtId="1" fontId="3" fillId="5" borderId="47" xfId="0" applyNumberFormat="1" applyFont="1" applyFill="1" applyBorder="1" applyAlignment="1" applyProtection="1">
      <alignment horizontal="center"/>
      <protection hidden="1"/>
    </xf>
    <xf numFmtId="0" fontId="3" fillId="2" borderId="33" xfId="0" applyNumberFormat="1" applyFont="1" applyFill="1" applyBorder="1" applyAlignment="1" applyProtection="1">
      <protection hidden="1"/>
    </xf>
    <xf numFmtId="0" fontId="3" fillId="2" borderId="34" xfId="0" applyNumberFormat="1" applyFont="1" applyFill="1" applyBorder="1" applyAlignment="1" applyProtection="1">
      <protection hidden="1"/>
    </xf>
    <xf numFmtId="0" fontId="3" fillId="2" borderId="35" xfId="0" applyNumberFormat="1" applyFont="1" applyFill="1" applyBorder="1" applyAlignment="1" applyProtection="1">
      <protection hidden="1"/>
    </xf>
    <xf numFmtId="0" fontId="20" fillId="2" borderId="33" xfId="0" applyNumberFormat="1" applyFont="1" applyFill="1" applyBorder="1" applyAlignment="1" applyProtection="1">
      <protection hidden="1"/>
    </xf>
    <xf numFmtId="1" fontId="3" fillId="2" borderId="34" xfId="0" applyNumberFormat="1" applyFont="1" applyFill="1" applyBorder="1" applyAlignment="1" applyProtection="1">
      <protection hidden="1"/>
    </xf>
    <xf numFmtId="1" fontId="3" fillId="2" borderId="35" xfId="0" applyNumberFormat="1" applyFont="1" applyFill="1" applyBorder="1" applyAlignment="1" applyProtection="1">
      <protection hidden="1"/>
    </xf>
    <xf numFmtId="0" fontId="3" fillId="0" borderId="33" xfId="0" applyNumberFormat="1" applyFont="1" applyBorder="1" applyAlignment="1" applyProtection="1">
      <protection hidden="1"/>
    </xf>
    <xf numFmtId="1" fontId="3" fillId="0" borderId="34" xfId="0" applyNumberFormat="1" applyFont="1" applyBorder="1" applyAlignment="1" applyProtection="1">
      <protection hidden="1"/>
    </xf>
    <xf numFmtId="1" fontId="3" fillId="0" borderId="35" xfId="0" applyNumberFormat="1" applyFont="1" applyBorder="1" applyAlignment="1" applyProtection="1">
      <protection hidden="1"/>
    </xf>
    <xf numFmtId="166" fontId="3" fillId="2" borderId="74" xfId="0" applyNumberFormat="1" applyFont="1" applyFill="1" applyBorder="1" applyAlignment="1" applyProtection="1">
      <alignment horizontal="center"/>
      <protection hidden="1"/>
    </xf>
    <xf numFmtId="166" fontId="3" fillId="2" borderId="34" xfId="0" applyNumberFormat="1" applyFont="1" applyFill="1" applyBorder="1" applyAlignment="1" applyProtection="1">
      <alignment horizontal="center"/>
      <protection hidden="1"/>
    </xf>
    <xf numFmtId="166" fontId="3" fillId="2" borderId="73" xfId="0" applyNumberFormat="1" applyFont="1" applyFill="1" applyBorder="1" applyAlignment="1" applyProtection="1">
      <alignment horizontal="center"/>
      <protection hidden="1"/>
    </xf>
    <xf numFmtId="0" fontId="3" fillId="2" borderId="33" xfId="0" applyNumberFormat="1" applyFont="1" applyFill="1" applyBorder="1" applyAlignment="1" applyProtection="1">
      <alignment horizontal="left"/>
      <protection hidden="1"/>
    </xf>
    <xf numFmtId="1" fontId="3" fillId="2" borderId="34" xfId="0" applyNumberFormat="1" applyFont="1" applyFill="1" applyBorder="1" applyAlignment="1" applyProtection="1">
      <alignment horizontal="left"/>
      <protection hidden="1"/>
    </xf>
    <xf numFmtId="1" fontId="3" fillId="2" borderId="71" xfId="0" applyNumberFormat="1" applyFont="1" applyFill="1" applyBorder="1" applyAlignment="1" applyProtection="1">
      <alignment horizontal="left"/>
      <protection hidden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37"/>
  <sheetViews>
    <sheetView showGridLines="0" zoomScale="70" zoomScaleNormal="70" workbookViewId="0">
      <selection activeCell="C12" sqref="C12"/>
    </sheetView>
  </sheetViews>
  <sheetFormatPr defaultColWidth="8.61328125" defaultRowHeight="12.75" customHeight="1" x14ac:dyDescent="0.4"/>
  <cols>
    <col min="1" max="1" width="3.07421875" style="151" customWidth="1"/>
    <col min="2" max="2" width="15.61328125" style="151" bestFit="1" customWidth="1"/>
    <col min="3" max="3" width="16.921875" style="151" customWidth="1"/>
    <col min="4" max="4" width="15.07421875" style="151" customWidth="1"/>
    <col min="5" max="5" width="3.4609375" style="151" customWidth="1"/>
    <col min="6" max="6" width="6.23046875" style="151" customWidth="1"/>
    <col min="7" max="7" width="34.3046875" style="151" bestFit="1" customWidth="1"/>
    <col min="8" max="256" width="8.61328125" style="151" customWidth="1"/>
    <col min="257" max="16384" width="8.61328125" style="152"/>
  </cols>
  <sheetData>
    <row r="1" spans="1:7" ht="18.899999999999999" customHeight="1" x14ac:dyDescent="0.4">
      <c r="A1" s="148"/>
      <c r="B1" s="149"/>
      <c r="C1" s="150"/>
      <c r="D1" s="149"/>
      <c r="E1" s="148"/>
      <c r="F1" s="148"/>
      <c r="G1" s="148"/>
    </row>
    <row r="2" spans="1:7" ht="21" customHeight="1" x14ac:dyDescent="0.4">
      <c r="A2" s="153"/>
      <c r="B2" s="322" t="s">
        <v>72</v>
      </c>
      <c r="C2" s="323"/>
      <c r="D2" s="324"/>
      <c r="E2" s="154"/>
      <c r="F2" s="148"/>
      <c r="G2" s="148"/>
    </row>
    <row r="3" spans="1:7" ht="15.9" customHeight="1" x14ac:dyDescent="0.4">
      <c r="A3" s="148"/>
      <c r="B3" s="155"/>
      <c r="C3" s="155"/>
      <c r="D3" s="155"/>
      <c r="E3" s="156"/>
      <c r="F3" s="156"/>
      <c r="G3" s="148"/>
    </row>
    <row r="4" spans="1:7" ht="15.9" customHeight="1" x14ac:dyDescent="0.4">
      <c r="A4" s="148"/>
      <c r="B4" s="157"/>
      <c r="C4" s="157"/>
      <c r="D4" s="157"/>
      <c r="E4" s="156"/>
      <c r="F4" s="156"/>
      <c r="G4" s="158"/>
    </row>
    <row r="5" spans="1:7" ht="15.9" customHeight="1" x14ac:dyDescent="0.4">
      <c r="A5" s="159"/>
      <c r="B5" s="316" t="s">
        <v>0</v>
      </c>
      <c r="C5" s="317"/>
      <c r="D5" s="318"/>
      <c r="E5" s="160"/>
      <c r="F5" s="156"/>
      <c r="G5" s="156"/>
    </row>
    <row r="6" spans="1:7" ht="15.9" customHeight="1" x14ac:dyDescent="0.4">
      <c r="A6" s="159"/>
      <c r="B6" s="319"/>
      <c r="C6" s="320"/>
      <c r="D6" s="321"/>
      <c r="E6" s="160"/>
      <c r="F6" s="156"/>
      <c r="G6" s="156"/>
    </row>
    <row r="7" spans="1:7" ht="15.9" customHeight="1" x14ac:dyDescent="0.4">
      <c r="A7" s="148"/>
      <c r="B7" s="161"/>
      <c r="C7" s="161"/>
      <c r="D7" s="161"/>
      <c r="E7" s="156"/>
      <c r="F7" s="156"/>
      <c r="G7" s="156"/>
    </row>
    <row r="8" spans="1:7" ht="15.9" customHeight="1" x14ac:dyDescent="0.4">
      <c r="A8" s="148"/>
      <c r="B8" s="162"/>
      <c r="C8" s="157"/>
      <c r="D8" s="162"/>
      <c r="E8" s="162"/>
      <c r="F8" s="162"/>
      <c r="G8" s="162"/>
    </row>
    <row r="9" spans="1:7" ht="20.100000000000001" customHeight="1" x14ac:dyDescent="0.45">
      <c r="A9" s="159"/>
      <c r="B9" s="203" t="s">
        <v>1</v>
      </c>
      <c r="C9" s="204" t="s">
        <v>2</v>
      </c>
      <c r="D9" s="203" t="s">
        <v>3</v>
      </c>
      <c r="E9" s="205"/>
      <c r="F9" s="206"/>
      <c r="G9" s="203" t="s">
        <v>4</v>
      </c>
    </row>
    <row r="10" spans="1:7" ht="20.100000000000001" customHeight="1" x14ac:dyDescent="0.45">
      <c r="A10" s="159"/>
      <c r="B10" s="207"/>
      <c r="C10" s="208"/>
      <c r="D10" s="207"/>
      <c r="E10" s="209"/>
      <c r="F10" s="210"/>
      <c r="G10" s="207"/>
    </row>
    <row r="11" spans="1:7" ht="20.100000000000001" customHeight="1" x14ac:dyDescent="0.45">
      <c r="A11" s="159"/>
      <c r="B11" s="211" t="s">
        <v>62</v>
      </c>
      <c r="C11" s="212"/>
      <c r="D11" s="213"/>
      <c r="E11" s="214"/>
      <c r="F11" s="215"/>
      <c r="G11" s="216"/>
    </row>
    <row r="12" spans="1:7" ht="20.100000000000001" customHeight="1" x14ac:dyDescent="0.45">
      <c r="A12" s="159"/>
      <c r="B12" s="163"/>
      <c r="C12" s="164"/>
      <c r="D12" s="164"/>
      <c r="E12" s="165"/>
      <c r="F12" s="166"/>
      <c r="G12" s="164"/>
    </row>
    <row r="13" spans="1:7" ht="20.100000000000001" customHeight="1" x14ac:dyDescent="0.45">
      <c r="A13" s="159"/>
      <c r="B13" s="163"/>
      <c r="C13" s="164"/>
      <c r="D13" s="164"/>
      <c r="E13" s="165"/>
      <c r="F13" s="166"/>
      <c r="G13" s="164"/>
    </row>
    <row r="14" spans="1:7" ht="20.100000000000001" customHeight="1" x14ac:dyDescent="0.45">
      <c r="A14" s="159"/>
      <c r="B14" s="163"/>
      <c r="C14" s="164"/>
      <c r="D14" s="164"/>
      <c r="E14" s="165"/>
      <c r="F14" s="166"/>
      <c r="G14" s="164"/>
    </row>
    <row r="15" spans="1:7" ht="20.100000000000001" customHeight="1" x14ac:dyDescent="0.45">
      <c r="A15" s="159"/>
      <c r="B15" s="167"/>
      <c r="C15" s="164"/>
      <c r="D15" s="164"/>
      <c r="E15" s="165"/>
      <c r="F15" s="166"/>
      <c r="G15" s="164"/>
    </row>
    <row r="16" spans="1:7" ht="20.100000000000001" customHeight="1" x14ac:dyDescent="0.45">
      <c r="A16" s="159"/>
      <c r="B16" s="167" t="s">
        <v>56</v>
      </c>
      <c r="C16" s="164" t="s">
        <v>56</v>
      </c>
      <c r="D16" s="164" t="s">
        <v>56</v>
      </c>
      <c r="E16" s="165"/>
      <c r="F16" s="166"/>
      <c r="G16" s="164" t="s">
        <v>56</v>
      </c>
    </row>
    <row r="17" spans="1:7" ht="20.100000000000001" customHeight="1" x14ac:dyDescent="0.45">
      <c r="A17" s="159"/>
      <c r="B17" s="167"/>
      <c r="C17" s="164"/>
      <c r="D17" s="164"/>
      <c r="E17" s="166"/>
      <c r="F17" s="166"/>
      <c r="G17" s="164"/>
    </row>
    <row r="18" spans="1:7" ht="20.100000000000001" customHeight="1" x14ac:dyDescent="0.45">
      <c r="A18" s="159"/>
      <c r="B18" s="167"/>
      <c r="C18" s="164"/>
      <c r="D18" s="164"/>
      <c r="E18" s="166"/>
      <c r="F18" s="166"/>
      <c r="G18" s="164"/>
    </row>
    <row r="19" spans="1:7" ht="20.100000000000001" customHeight="1" x14ac:dyDescent="0.45">
      <c r="A19" s="159"/>
      <c r="B19" s="167"/>
      <c r="C19" s="164"/>
      <c r="D19" s="164"/>
      <c r="E19" s="166"/>
      <c r="F19" s="166"/>
      <c r="G19" s="164"/>
    </row>
    <row r="20" spans="1:7" ht="20.100000000000001" customHeight="1" x14ac:dyDescent="0.45">
      <c r="A20" s="159"/>
      <c r="B20" s="163"/>
      <c r="C20" s="165"/>
      <c r="D20" s="165"/>
      <c r="E20" s="166"/>
      <c r="F20" s="166"/>
      <c r="G20" s="165"/>
    </row>
    <row r="21" spans="1:7" ht="20.100000000000001" customHeight="1" x14ac:dyDescent="0.45">
      <c r="A21" s="159"/>
      <c r="B21" s="163"/>
      <c r="C21" s="165"/>
      <c r="D21" s="165"/>
      <c r="E21" s="166"/>
      <c r="F21" s="166"/>
      <c r="G21" s="165"/>
    </row>
    <row r="22" spans="1:7" ht="20.100000000000001" customHeight="1" x14ac:dyDescent="0.45">
      <c r="A22" s="159"/>
      <c r="B22" s="163"/>
      <c r="C22" s="165"/>
      <c r="D22" s="165"/>
      <c r="E22" s="166"/>
      <c r="F22" s="166"/>
      <c r="G22" s="165"/>
    </row>
    <row r="23" spans="1:7" ht="20.100000000000001" customHeight="1" x14ac:dyDescent="0.45">
      <c r="A23" s="159"/>
      <c r="B23" s="163"/>
      <c r="C23" s="165"/>
      <c r="D23" s="165"/>
      <c r="E23" s="166"/>
      <c r="F23" s="166"/>
      <c r="G23" s="165"/>
    </row>
    <row r="24" spans="1:7" ht="20.100000000000001" customHeight="1" x14ac:dyDescent="0.45">
      <c r="A24" s="159"/>
      <c r="B24" s="163"/>
      <c r="C24" s="165"/>
      <c r="D24" s="165"/>
      <c r="E24" s="166"/>
      <c r="F24" s="166"/>
      <c r="G24" s="165"/>
    </row>
    <row r="25" spans="1:7" ht="20.100000000000001" customHeight="1" x14ac:dyDescent="0.45">
      <c r="A25" s="159"/>
      <c r="B25" s="163"/>
      <c r="C25" s="165"/>
      <c r="D25" s="165"/>
      <c r="E25" s="166"/>
      <c r="F25" s="166"/>
      <c r="G25" s="165"/>
    </row>
    <row r="26" spans="1:7" ht="20.100000000000001" customHeight="1" x14ac:dyDescent="0.45">
      <c r="A26" s="159"/>
      <c r="B26" s="163"/>
      <c r="C26" s="166"/>
      <c r="D26" s="166"/>
      <c r="E26" s="166"/>
      <c r="F26" s="166"/>
      <c r="G26" s="166"/>
    </row>
    <row r="27" spans="1:7" ht="20.100000000000001" customHeight="1" x14ac:dyDescent="0.45">
      <c r="A27" s="159"/>
      <c r="B27" s="163"/>
      <c r="C27" s="166"/>
      <c r="D27" s="166"/>
      <c r="E27" s="166"/>
      <c r="F27" s="166"/>
      <c r="G27" s="166"/>
    </row>
    <row r="28" spans="1:7" ht="20.100000000000001" customHeight="1" x14ac:dyDescent="0.45">
      <c r="A28" s="159"/>
      <c r="B28" s="163"/>
      <c r="C28" s="166"/>
      <c r="D28" s="166"/>
      <c r="E28" s="166"/>
      <c r="F28" s="166"/>
      <c r="G28" s="166"/>
    </row>
    <row r="29" spans="1:7" ht="20.100000000000001" customHeight="1" x14ac:dyDescent="0.45">
      <c r="A29" s="159"/>
      <c r="B29" s="163"/>
      <c r="C29" s="166"/>
      <c r="D29" s="166"/>
      <c r="E29" s="166"/>
      <c r="F29" s="166"/>
      <c r="G29" s="166"/>
    </row>
    <row r="30" spans="1:7" ht="20.100000000000001" customHeight="1" x14ac:dyDescent="0.45">
      <c r="A30" s="159"/>
      <c r="B30" s="163"/>
      <c r="C30" s="166"/>
      <c r="D30" s="166"/>
      <c r="E30" s="166"/>
      <c r="F30" s="166"/>
      <c r="G30" s="166"/>
    </row>
    <row r="31" spans="1:7" ht="20.100000000000001" customHeight="1" x14ac:dyDescent="0.45">
      <c r="A31" s="159"/>
      <c r="B31" s="203" t="s">
        <v>1</v>
      </c>
      <c r="C31" s="204" t="s">
        <v>2</v>
      </c>
      <c r="D31" s="203" t="s">
        <v>3</v>
      </c>
      <c r="E31" s="205"/>
      <c r="F31" s="206"/>
      <c r="G31" s="203" t="s">
        <v>4</v>
      </c>
    </row>
    <row r="32" spans="1:7" ht="20.100000000000001" customHeight="1" x14ac:dyDescent="0.45">
      <c r="A32" s="159"/>
      <c r="B32" s="207"/>
      <c r="C32" s="208"/>
      <c r="D32" s="207"/>
      <c r="E32" s="209"/>
      <c r="F32" s="210"/>
      <c r="G32" s="207"/>
    </row>
    <row r="33" spans="1:7" ht="20.100000000000001" customHeight="1" x14ac:dyDescent="0.45">
      <c r="A33" s="159"/>
      <c r="B33" s="211" t="s">
        <v>63</v>
      </c>
      <c r="C33" s="217"/>
      <c r="D33" s="213"/>
      <c r="E33" s="214"/>
      <c r="F33" s="215"/>
      <c r="G33" s="216"/>
    </row>
    <row r="34" spans="1:7" ht="20.100000000000001" customHeight="1" x14ac:dyDescent="0.45">
      <c r="A34" s="168"/>
      <c r="B34" s="163"/>
      <c r="C34" s="165"/>
      <c r="D34" s="165"/>
      <c r="E34" s="165"/>
      <c r="F34" s="165"/>
      <c r="G34" s="165"/>
    </row>
    <row r="35" spans="1:7" ht="20.100000000000001" customHeight="1" x14ac:dyDescent="0.45">
      <c r="A35" s="168"/>
      <c r="B35" s="163"/>
      <c r="C35" s="165"/>
      <c r="D35" s="165"/>
      <c r="E35" s="165"/>
      <c r="F35" s="165"/>
      <c r="G35" s="165"/>
    </row>
    <row r="36" spans="1:7" ht="20.100000000000001" customHeight="1" x14ac:dyDescent="0.45">
      <c r="A36" s="168"/>
      <c r="B36" s="163"/>
      <c r="C36" s="165"/>
      <c r="D36" s="165"/>
      <c r="E36" s="165"/>
      <c r="F36" s="165"/>
      <c r="G36" s="165"/>
    </row>
    <row r="37" spans="1:7" ht="20.100000000000001" customHeight="1" x14ac:dyDescent="0.45">
      <c r="A37" s="169"/>
      <c r="B37" s="163"/>
      <c r="C37" s="166"/>
      <c r="D37" s="165"/>
      <c r="E37" s="165"/>
      <c r="F37" s="165"/>
      <c r="G37" s="166"/>
    </row>
    <row r="38" spans="1:7" ht="20.100000000000001" customHeight="1" x14ac:dyDescent="0.45">
      <c r="A38" s="169"/>
      <c r="B38" s="163"/>
      <c r="C38" s="166"/>
      <c r="D38" s="165"/>
      <c r="E38" s="165"/>
      <c r="F38" s="165"/>
      <c r="G38" s="166"/>
    </row>
    <row r="39" spans="1:7" ht="20.100000000000001" customHeight="1" x14ac:dyDescent="0.45">
      <c r="A39" s="169"/>
      <c r="B39" s="163"/>
      <c r="C39" s="166"/>
      <c r="D39" s="165"/>
      <c r="E39" s="165"/>
      <c r="F39" s="165"/>
      <c r="G39" s="166"/>
    </row>
    <row r="40" spans="1:7" ht="20.100000000000001" customHeight="1" x14ac:dyDescent="0.45">
      <c r="A40" s="169"/>
      <c r="B40" s="163"/>
      <c r="C40" s="166"/>
      <c r="D40" s="166"/>
      <c r="E40" s="165"/>
      <c r="F40" s="165"/>
      <c r="G40" s="166"/>
    </row>
    <row r="41" spans="1:7" ht="20.100000000000001" customHeight="1" x14ac:dyDescent="0.45">
      <c r="A41" s="169"/>
      <c r="B41" s="163"/>
      <c r="C41" s="166"/>
      <c r="D41" s="166"/>
      <c r="E41" s="165"/>
      <c r="F41" s="165"/>
      <c r="G41" s="166"/>
    </row>
    <row r="42" spans="1:7" ht="20.100000000000001" customHeight="1" x14ac:dyDescent="0.45">
      <c r="A42" s="169"/>
      <c r="B42" s="163"/>
      <c r="C42" s="166"/>
      <c r="D42" s="166"/>
      <c r="E42" s="165"/>
      <c r="F42" s="165"/>
      <c r="G42" s="166"/>
    </row>
    <row r="43" spans="1:7" ht="20.100000000000001" customHeight="1" x14ac:dyDescent="0.45">
      <c r="A43" s="169"/>
      <c r="B43" s="163"/>
      <c r="C43" s="166"/>
      <c r="D43" s="166"/>
      <c r="E43" s="165"/>
      <c r="F43" s="165"/>
      <c r="G43" s="166"/>
    </row>
    <row r="44" spans="1:7" ht="20.100000000000001" customHeight="1" x14ac:dyDescent="0.45">
      <c r="A44" s="169"/>
      <c r="B44" s="163"/>
      <c r="C44" s="166"/>
      <c r="D44" s="166"/>
      <c r="E44" s="165"/>
      <c r="F44" s="165"/>
      <c r="G44" s="166"/>
    </row>
    <row r="45" spans="1:7" ht="20.100000000000001" customHeight="1" x14ac:dyDescent="0.45">
      <c r="A45" s="169"/>
      <c r="B45" s="163"/>
      <c r="C45" s="166"/>
      <c r="D45" s="166"/>
      <c r="E45" s="165"/>
      <c r="F45" s="165"/>
      <c r="G45" s="166"/>
    </row>
    <row r="46" spans="1:7" ht="20.100000000000001" customHeight="1" x14ac:dyDescent="0.45">
      <c r="A46" s="169"/>
      <c r="B46" s="163"/>
      <c r="C46" s="166"/>
      <c r="D46" s="166"/>
      <c r="E46" s="165"/>
      <c r="F46" s="165"/>
      <c r="G46" s="166"/>
    </row>
    <row r="47" spans="1:7" ht="20.100000000000001" customHeight="1" x14ac:dyDescent="0.45">
      <c r="A47" s="169"/>
      <c r="B47" s="163"/>
      <c r="C47" s="166"/>
      <c r="D47" s="166"/>
      <c r="E47" s="165"/>
      <c r="F47" s="165"/>
      <c r="G47" s="166"/>
    </row>
    <row r="48" spans="1:7" ht="20.100000000000001" customHeight="1" x14ac:dyDescent="0.45">
      <c r="A48" s="169"/>
      <c r="B48" s="163"/>
      <c r="C48" s="166"/>
      <c r="D48" s="166"/>
      <c r="E48" s="165"/>
      <c r="F48" s="165"/>
      <c r="G48" s="166"/>
    </row>
    <row r="49" spans="1:7" ht="20.100000000000001" customHeight="1" x14ac:dyDescent="0.45">
      <c r="A49" s="169"/>
      <c r="B49" s="163"/>
      <c r="C49" s="166"/>
      <c r="D49" s="166"/>
      <c r="E49" s="165"/>
      <c r="F49" s="165"/>
      <c r="G49" s="166"/>
    </row>
    <row r="50" spans="1:7" ht="20.100000000000001" customHeight="1" x14ac:dyDescent="0.45">
      <c r="A50" s="169"/>
      <c r="B50" s="163"/>
      <c r="C50" s="166"/>
      <c r="D50" s="166"/>
      <c r="E50" s="165"/>
      <c r="F50" s="165"/>
      <c r="G50" s="166"/>
    </row>
    <row r="51" spans="1:7" ht="20.100000000000001" customHeight="1" x14ac:dyDescent="0.45">
      <c r="A51" s="169"/>
      <c r="B51" s="163"/>
      <c r="C51" s="166"/>
      <c r="D51" s="166"/>
      <c r="E51" s="165"/>
      <c r="F51" s="165"/>
      <c r="G51" s="166"/>
    </row>
    <row r="52" spans="1:7" ht="20.100000000000001" customHeight="1" x14ac:dyDescent="0.45">
      <c r="A52" s="169"/>
      <c r="B52" s="163"/>
      <c r="C52" s="166"/>
      <c r="D52" s="166"/>
      <c r="E52" s="165"/>
      <c r="F52" s="165"/>
      <c r="G52" s="166"/>
    </row>
    <row r="53" spans="1:7" ht="20.100000000000001" customHeight="1" x14ac:dyDescent="0.45">
      <c r="A53" s="169"/>
      <c r="B53" s="163"/>
      <c r="C53" s="166"/>
      <c r="D53" s="166"/>
      <c r="E53" s="165"/>
      <c r="F53" s="165"/>
      <c r="G53" s="166"/>
    </row>
    <row r="54" spans="1:7" ht="20.100000000000001" customHeight="1" x14ac:dyDescent="0.45">
      <c r="A54" s="159"/>
      <c r="B54" s="203" t="s">
        <v>1</v>
      </c>
      <c r="C54" s="204" t="s">
        <v>2</v>
      </c>
      <c r="D54" s="203" t="s">
        <v>3</v>
      </c>
      <c r="E54" s="203" t="s">
        <v>56</v>
      </c>
      <c r="F54" s="218"/>
      <c r="G54" s="203" t="s">
        <v>4</v>
      </c>
    </row>
    <row r="55" spans="1:7" ht="20.100000000000001" customHeight="1" x14ac:dyDescent="0.45">
      <c r="A55" s="159"/>
      <c r="B55" s="207"/>
      <c r="C55" s="208"/>
      <c r="D55" s="207"/>
      <c r="E55" s="219" t="s">
        <v>56</v>
      </c>
      <c r="F55" s="207"/>
      <c r="G55" s="207"/>
    </row>
    <row r="56" spans="1:7" ht="20.100000000000001" customHeight="1" x14ac:dyDescent="0.45">
      <c r="A56" s="159"/>
      <c r="B56" s="211" t="s">
        <v>64</v>
      </c>
      <c r="C56" s="217"/>
      <c r="D56" s="213"/>
      <c r="E56" s="211" t="s">
        <v>56</v>
      </c>
      <c r="F56" s="216"/>
      <c r="G56" s="216"/>
    </row>
    <row r="57" spans="1:7" ht="20.100000000000001" customHeight="1" x14ac:dyDescent="0.45">
      <c r="A57" s="159"/>
      <c r="B57" s="163"/>
      <c r="C57" s="164"/>
      <c r="D57" s="164"/>
      <c r="E57" s="165"/>
      <c r="F57" s="166"/>
      <c r="G57" s="164"/>
    </row>
    <row r="58" spans="1:7" ht="20.100000000000001" customHeight="1" x14ac:dyDescent="0.45">
      <c r="A58" s="159"/>
      <c r="B58" s="163"/>
      <c r="C58" s="164"/>
      <c r="D58" s="164"/>
      <c r="E58" s="165"/>
      <c r="F58" s="166"/>
      <c r="G58" s="164"/>
    </row>
    <row r="59" spans="1:7" ht="20.100000000000001" customHeight="1" x14ac:dyDescent="0.45">
      <c r="A59" s="159"/>
      <c r="B59" s="163"/>
      <c r="C59" s="165"/>
      <c r="D59" s="164"/>
      <c r="E59" s="165"/>
      <c r="F59" s="165"/>
      <c r="G59" s="165"/>
    </row>
    <row r="60" spans="1:7" ht="20.100000000000001" customHeight="1" x14ac:dyDescent="0.45">
      <c r="A60" s="159"/>
      <c r="B60" s="163"/>
      <c r="C60" s="165"/>
      <c r="D60" s="164"/>
      <c r="E60" s="165"/>
      <c r="F60" s="165"/>
      <c r="G60" s="165"/>
    </row>
    <row r="61" spans="1:7" ht="20.100000000000001" customHeight="1" x14ac:dyDescent="0.45">
      <c r="A61" s="159"/>
      <c r="B61" s="163"/>
      <c r="C61" s="165"/>
      <c r="D61" s="165"/>
      <c r="E61" s="165"/>
      <c r="F61" s="165"/>
      <c r="G61" s="165"/>
    </row>
    <row r="62" spans="1:7" ht="20.100000000000001" customHeight="1" x14ac:dyDescent="0.45">
      <c r="A62" s="159"/>
      <c r="B62" s="163"/>
      <c r="C62" s="165"/>
      <c r="D62" s="165"/>
      <c r="E62" s="165"/>
      <c r="F62" s="165"/>
      <c r="G62" s="165"/>
    </row>
    <row r="63" spans="1:7" ht="20.100000000000001" customHeight="1" x14ac:dyDescent="0.45">
      <c r="A63" s="159"/>
      <c r="B63" s="163"/>
      <c r="C63" s="166"/>
      <c r="D63" s="166"/>
      <c r="E63" s="165"/>
      <c r="F63" s="165"/>
      <c r="G63" s="166"/>
    </row>
    <row r="64" spans="1:7" ht="20.100000000000001" customHeight="1" x14ac:dyDescent="0.45">
      <c r="A64" s="159"/>
      <c r="B64" s="163"/>
      <c r="C64" s="166"/>
      <c r="D64" s="166"/>
      <c r="E64" s="165"/>
      <c r="F64" s="165"/>
      <c r="G64" s="166"/>
    </row>
    <row r="65" spans="1:7" ht="20.100000000000001" customHeight="1" x14ac:dyDescent="0.45">
      <c r="A65" s="159"/>
      <c r="B65" s="163"/>
      <c r="C65" s="166"/>
      <c r="D65" s="166"/>
      <c r="E65" s="165"/>
      <c r="F65" s="165"/>
      <c r="G65" s="166"/>
    </row>
    <row r="66" spans="1:7" ht="20.100000000000001" customHeight="1" x14ac:dyDescent="0.45">
      <c r="A66" s="159"/>
      <c r="B66" s="163"/>
      <c r="C66" s="166"/>
      <c r="D66" s="166"/>
      <c r="E66" s="165"/>
      <c r="F66" s="165"/>
      <c r="G66" s="166"/>
    </row>
    <row r="67" spans="1:7" ht="20.100000000000001" customHeight="1" x14ac:dyDescent="0.45">
      <c r="A67" s="159"/>
      <c r="B67" s="163"/>
      <c r="C67" s="166"/>
      <c r="D67" s="166"/>
      <c r="E67" s="165"/>
      <c r="F67" s="165"/>
      <c r="G67" s="166"/>
    </row>
    <row r="68" spans="1:7" ht="20.100000000000001" customHeight="1" x14ac:dyDescent="0.45">
      <c r="A68" s="159"/>
      <c r="B68" s="163"/>
      <c r="C68" s="166"/>
      <c r="D68" s="166"/>
      <c r="E68" s="165"/>
      <c r="F68" s="165"/>
      <c r="G68" s="166"/>
    </row>
    <row r="69" spans="1:7" ht="20.100000000000001" customHeight="1" x14ac:dyDescent="0.45">
      <c r="A69" s="159"/>
      <c r="B69" s="163"/>
      <c r="C69" s="166"/>
      <c r="D69" s="166"/>
      <c r="E69" s="165"/>
      <c r="F69" s="165"/>
      <c r="G69" s="166"/>
    </row>
    <row r="70" spans="1:7" ht="20.100000000000001" customHeight="1" x14ac:dyDescent="0.45">
      <c r="A70" s="159"/>
      <c r="B70" s="163"/>
      <c r="C70" s="166"/>
      <c r="D70" s="166"/>
      <c r="E70" s="165"/>
      <c r="F70" s="165"/>
      <c r="G70" s="166"/>
    </row>
    <row r="71" spans="1:7" ht="20.100000000000001" customHeight="1" x14ac:dyDescent="0.45">
      <c r="A71" s="159"/>
      <c r="B71" s="163"/>
      <c r="C71" s="166"/>
      <c r="D71" s="166"/>
      <c r="E71" s="165"/>
      <c r="F71" s="165"/>
      <c r="G71" s="166"/>
    </row>
    <row r="72" spans="1:7" ht="20.100000000000001" customHeight="1" x14ac:dyDescent="0.45">
      <c r="A72" s="159"/>
      <c r="B72" s="163"/>
      <c r="C72" s="166"/>
      <c r="D72" s="166"/>
      <c r="E72" s="165"/>
      <c r="F72" s="165"/>
      <c r="G72" s="166"/>
    </row>
    <row r="73" spans="1:7" ht="20.100000000000001" customHeight="1" x14ac:dyDescent="0.45">
      <c r="A73" s="159"/>
      <c r="B73" s="163"/>
      <c r="C73" s="166"/>
      <c r="D73" s="166"/>
      <c r="E73" s="165"/>
      <c r="F73" s="165"/>
      <c r="G73" s="166"/>
    </row>
    <row r="74" spans="1:7" ht="20.100000000000001" customHeight="1" x14ac:dyDescent="0.45">
      <c r="A74" s="159"/>
      <c r="B74" s="163"/>
      <c r="C74" s="166"/>
      <c r="D74" s="166"/>
      <c r="E74" s="165"/>
      <c r="F74" s="165"/>
      <c r="G74" s="166"/>
    </row>
    <row r="75" spans="1:7" ht="20.100000000000001" customHeight="1" x14ac:dyDescent="0.45">
      <c r="A75" s="159"/>
      <c r="B75" s="163"/>
      <c r="C75" s="166"/>
      <c r="D75" s="166"/>
      <c r="E75" s="165"/>
      <c r="F75" s="165"/>
      <c r="G75" s="166"/>
    </row>
    <row r="76" spans="1:7" ht="20.100000000000001" customHeight="1" x14ac:dyDescent="0.45">
      <c r="A76" s="159"/>
      <c r="B76" s="163"/>
      <c r="C76" s="166"/>
      <c r="D76" s="166"/>
      <c r="E76" s="165"/>
      <c r="F76" s="165"/>
      <c r="G76" s="166"/>
    </row>
    <row r="77" spans="1:7" ht="20.100000000000001" customHeight="1" x14ac:dyDescent="0.45">
      <c r="A77" s="159"/>
      <c r="B77" s="220" t="s">
        <v>1</v>
      </c>
      <c r="C77" s="221" t="s">
        <v>2</v>
      </c>
      <c r="D77" s="203" t="s">
        <v>3</v>
      </c>
      <c r="E77" s="222"/>
      <c r="F77" s="223"/>
      <c r="G77" s="203" t="s">
        <v>4</v>
      </c>
    </row>
    <row r="78" spans="1:7" ht="20.100000000000001" customHeight="1" x14ac:dyDescent="0.45">
      <c r="A78" s="159"/>
      <c r="B78" s="209"/>
      <c r="C78" s="224"/>
      <c r="D78" s="207"/>
      <c r="E78" s="209"/>
      <c r="F78" s="210"/>
      <c r="G78" s="207"/>
    </row>
    <row r="79" spans="1:7" ht="20.100000000000001" customHeight="1" x14ac:dyDescent="0.45">
      <c r="A79" s="159"/>
      <c r="B79" s="225" t="s">
        <v>65</v>
      </c>
      <c r="C79" s="226"/>
      <c r="D79" s="216"/>
      <c r="E79" s="214"/>
      <c r="F79" s="215"/>
      <c r="G79" s="216"/>
    </row>
    <row r="80" spans="1:7" ht="20.100000000000001" customHeight="1" x14ac:dyDescent="0.45">
      <c r="A80" s="159"/>
      <c r="B80" s="163"/>
      <c r="C80" s="165"/>
      <c r="D80" s="165"/>
      <c r="E80" s="165"/>
      <c r="F80" s="165"/>
      <c r="G80" s="165"/>
    </row>
    <row r="81" spans="1:7" ht="20.100000000000001" customHeight="1" x14ac:dyDescent="0.45">
      <c r="A81" s="159"/>
      <c r="B81" s="163"/>
      <c r="C81" s="165"/>
      <c r="D81" s="165"/>
      <c r="E81" s="165"/>
      <c r="F81" s="165"/>
      <c r="G81" s="165"/>
    </row>
    <row r="82" spans="1:7" ht="20.100000000000001" customHeight="1" x14ac:dyDescent="0.45">
      <c r="A82" s="159"/>
      <c r="B82" s="163"/>
      <c r="C82" s="165"/>
      <c r="D82" s="165"/>
      <c r="E82" s="165"/>
      <c r="F82" s="165"/>
      <c r="G82" s="165"/>
    </row>
    <row r="83" spans="1:7" ht="20.100000000000001" customHeight="1" x14ac:dyDescent="0.45">
      <c r="A83" s="159"/>
      <c r="B83" s="163"/>
      <c r="C83" s="166"/>
      <c r="D83" s="165"/>
      <c r="E83" s="165"/>
      <c r="F83" s="165"/>
      <c r="G83" s="166"/>
    </row>
    <row r="84" spans="1:7" ht="20.100000000000001" customHeight="1" x14ac:dyDescent="0.45">
      <c r="A84" s="159"/>
      <c r="B84" s="163"/>
      <c r="C84" s="166"/>
      <c r="D84" s="165"/>
      <c r="E84" s="165"/>
      <c r="F84" s="165"/>
      <c r="G84" s="166"/>
    </row>
    <row r="85" spans="1:7" ht="20.100000000000001" customHeight="1" x14ac:dyDescent="0.45">
      <c r="A85" s="159"/>
      <c r="B85" s="163"/>
      <c r="C85" s="166"/>
      <c r="D85" s="165"/>
      <c r="E85" s="165"/>
      <c r="F85" s="165"/>
      <c r="G85" s="166"/>
    </row>
    <row r="86" spans="1:7" ht="20.100000000000001" customHeight="1" x14ac:dyDescent="0.45">
      <c r="A86" s="159"/>
      <c r="B86" s="163"/>
      <c r="C86" s="166"/>
      <c r="D86" s="165"/>
      <c r="E86" s="165"/>
      <c r="F86" s="165"/>
      <c r="G86" s="166"/>
    </row>
    <row r="87" spans="1:7" ht="20.100000000000001" customHeight="1" x14ac:dyDescent="0.45">
      <c r="A87" s="159"/>
      <c r="B87" s="163"/>
      <c r="C87" s="166"/>
      <c r="D87" s="165"/>
      <c r="E87" s="165"/>
      <c r="F87" s="165"/>
      <c r="G87" s="166"/>
    </row>
    <row r="88" spans="1:7" ht="20.100000000000001" customHeight="1" x14ac:dyDescent="0.45">
      <c r="A88" s="159"/>
      <c r="B88" s="163"/>
      <c r="C88" s="166"/>
      <c r="D88" s="165"/>
      <c r="E88" s="165"/>
      <c r="F88" s="165"/>
      <c r="G88" s="166"/>
    </row>
    <row r="89" spans="1:7" ht="20.100000000000001" customHeight="1" x14ac:dyDescent="0.45">
      <c r="A89" s="159"/>
      <c r="B89" s="163"/>
      <c r="C89" s="166"/>
      <c r="D89" s="165"/>
      <c r="E89" s="165"/>
      <c r="F89" s="165"/>
      <c r="G89" s="166"/>
    </row>
    <row r="90" spans="1:7" ht="20.100000000000001" customHeight="1" x14ac:dyDescent="0.45">
      <c r="A90" s="159"/>
      <c r="B90" s="163"/>
      <c r="C90" s="166"/>
      <c r="D90" s="166"/>
      <c r="E90" s="165"/>
      <c r="F90" s="165"/>
      <c r="G90" s="166"/>
    </row>
    <row r="91" spans="1:7" ht="20.100000000000001" customHeight="1" x14ac:dyDescent="0.45">
      <c r="A91" s="159"/>
      <c r="B91" s="163"/>
      <c r="C91" s="166"/>
      <c r="D91" s="166"/>
      <c r="E91" s="165"/>
      <c r="F91" s="165"/>
      <c r="G91" s="166"/>
    </row>
    <row r="92" spans="1:7" ht="20.100000000000001" customHeight="1" x14ac:dyDescent="0.45">
      <c r="A92" s="159"/>
      <c r="B92" s="163"/>
      <c r="C92" s="166"/>
      <c r="D92" s="166"/>
      <c r="E92" s="165"/>
      <c r="F92" s="165"/>
      <c r="G92" s="166"/>
    </row>
    <row r="93" spans="1:7" ht="20.100000000000001" customHeight="1" x14ac:dyDescent="0.45">
      <c r="A93" s="159"/>
      <c r="B93" s="163"/>
      <c r="C93" s="166"/>
      <c r="D93" s="166"/>
      <c r="E93" s="165"/>
      <c r="F93" s="165"/>
      <c r="G93" s="166"/>
    </row>
    <row r="94" spans="1:7" ht="20.100000000000001" customHeight="1" x14ac:dyDescent="0.45">
      <c r="A94" s="159"/>
      <c r="B94" s="163"/>
      <c r="C94" s="166"/>
      <c r="D94" s="166"/>
      <c r="E94" s="165"/>
      <c r="F94" s="165"/>
      <c r="G94" s="166"/>
    </row>
    <row r="95" spans="1:7" ht="20.100000000000001" customHeight="1" x14ac:dyDescent="0.45">
      <c r="A95" s="159"/>
      <c r="B95" s="163"/>
      <c r="C95" s="166"/>
      <c r="D95" s="166"/>
      <c r="E95" s="165"/>
      <c r="F95" s="165"/>
      <c r="G95" s="166"/>
    </row>
    <row r="96" spans="1:7" ht="20.100000000000001" customHeight="1" x14ac:dyDescent="0.45">
      <c r="A96" s="159"/>
      <c r="B96" s="163"/>
      <c r="C96" s="166"/>
      <c r="D96" s="166"/>
      <c r="E96" s="165"/>
      <c r="F96" s="165"/>
      <c r="G96" s="166"/>
    </row>
    <row r="97" spans="1:7" ht="20.100000000000001" customHeight="1" x14ac:dyDescent="0.45">
      <c r="A97" s="159"/>
      <c r="B97" s="163"/>
      <c r="C97" s="166"/>
      <c r="D97" s="166"/>
      <c r="E97" s="165"/>
      <c r="F97" s="165"/>
      <c r="G97" s="166"/>
    </row>
    <row r="98" spans="1:7" ht="20.100000000000001" customHeight="1" x14ac:dyDescent="0.45">
      <c r="A98" s="159"/>
      <c r="B98" s="163"/>
      <c r="C98" s="166"/>
      <c r="D98" s="166"/>
      <c r="E98" s="165"/>
      <c r="F98" s="165"/>
      <c r="G98" s="166"/>
    </row>
    <row r="99" spans="1:7" ht="20.100000000000001" customHeight="1" x14ac:dyDescent="0.45">
      <c r="A99" s="159"/>
      <c r="B99" s="163"/>
      <c r="C99" s="166"/>
      <c r="D99" s="166"/>
      <c r="E99" s="165"/>
      <c r="F99" s="165"/>
      <c r="G99" s="166"/>
    </row>
    <row r="100" spans="1:7" ht="20.100000000000001" customHeight="1" x14ac:dyDescent="0.45">
      <c r="A100" s="159"/>
      <c r="B100" s="220" t="s">
        <v>1</v>
      </c>
      <c r="C100" s="221" t="s">
        <v>2</v>
      </c>
      <c r="D100" s="203" t="s">
        <v>3</v>
      </c>
      <c r="E100" s="205"/>
      <c r="F100" s="206"/>
      <c r="G100" s="203" t="s">
        <v>4</v>
      </c>
    </row>
    <row r="101" spans="1:7" ht="20.100000000000001" customHeight="1" x14ac:dyDescent="0.45">
      <c r="A101" s="159"/>
      <c r="B101" s="209"/>
      <c r="C101" s="224"/>
      <c r="D101" s="207"/>
      <c r="E101" s="209"/>
      <c r="F101" s="210"/>
      <c r="G101" s="207"/>
    </row>
    <row r="102" spans="1:7" ht="20.100000000000001" customHeight="1" x14ac:dyDescent="0.45">
      <c r="A102" s="159"/>
      <c r="B102" s="225" t="s">
        <v>66</v>
      </c>
      <c r="C102" s="226" t="s">
        <v>5</v>
      </c>
      <c r="D102" s="216"/>
      <c r="E102" s="214"/>
      <c r="F102" s="215"/>
      <c r="G102" s="216"/>
    </row>
    <row r="103" spans="1:7" ht="20.100000000000001" customHeight="1" x14ac:dyDescent="0.45">
      <c r="A103" s="159"/>
      <c r="B103" s="167"/>
      <c r="C103" s="164"/>
      <c r="D103" s="164"/>
      <c r="E103" s="165"/>
      <c r="F103" s="165"/>
      <c r="G103" s="164"/>
    </row>
    <row r="104" spans="1:7" ht="20.100000000000001" customHeight="1" x14ac:dyDescent="0.45">
      <c r="A104" s="159"/>
      <c r="B104" s="163"/>
      <c r="C104" s="165"/>
      <c r="D104" s="164"/>
      <c r="E104" s="165"/>
      <c r="F104" s="165"/>
      <c r="G104" s="165"/>
    </row>
    <row r="105" spans="1:7" ht="20.100000000000001" customHeight="1" x14ac:dyDescent="0.45">
      <c r="A105" s="159"/>
      <c r="B105" s="163"/>
      <c r="C105" s="165"/>
      <c r="D105" s="164"/>
      <c r="E105" s="165"/>
      <c r="F105" s="165"/>
      <c r="G105" s="165"/>
    </row>
    <row r="106" spans="1:7" ht="20.100000000000001" customHeight="1" x14ac:dyDescent="0.45">
      <c r="A106" s="159"/>
      <c r="B106" s="163"/>
      <c r="C106" s="165"/>
      <c r="D106" s="164"/>
      <c r="E106" s="165"/>
      <c r="F106" s="165"/>
      <c r="G106" s="165"/>
    </row>
    <row r="107" spans="1:7" ht="20.100000000000001" customHeight="1" x14ac:dyDescent="0.45">
      <c r="A107" s="159"/>
      <c r="B107" s="163"/>
      <c r="C107" s="165"/>
      <c r="D107" s="165"/>
      <c r="E107" s="165"/>
      <c r="F107" s="165"/>
      <c r="G107" s="165"/>
    </row>
    <row r="108" spans="1:7" ht="20.100000000000001" customHeight="1" x14ac:dyDescent="0.45">
      <c r="A108" s="159"/>
      <c r="B108" s="163"/>
      <c r="C108" s="165"/>
      <c r="D108" s="165"/>
      <c r="E108" s="165"/>
      <c r="F108" s="165"/>
      <c r="G108" s="165"/>
    </row>
    <row r="109" spans="1:7" ht="20.100000000000001" customHeight="1" x14ac:dyDescent="0.45">
      <c r="A109" s="159"/>
      <c r="B109" s="163"/>
      <c r="C109" s="166"/>
      <c r="D109" s="165"/>
      <c r="E109" s="165"/>
      <c r="F109" s="165"/>
      <c r="G109" s="166"/>
    </row>
    <row r="110" spans="1:7" ht="20.100000000000001" customHeight="1" x14ac:dyDescent="0.45">
      <c r="A110" s="159"/>
      <c r="B110" s="163"/>
      <c r="C110" s="166"/>
      <c r="D110" s="165"/>
      <c r="E110" s="165"/>
      <c r="F110" s="165"/>
      <c r="G110" s="166"/>
    </row>
    <row r="111" spans="1:7" ht="20.100000000000001" customHeight="1" x14ac:dyDescent="0.45">
      <c r="A111" s="159"/>
      <c r="B111" s="163"/>
      <c r="C111" s="166"/>
      <c r="D111" s="166"/>
      <c r="E111" s="165"/>
      <c r="F111" s="165"/>
      <c r="G111" s="166"/>
    </row>
    <row r="112" spans="1:7" ht="20.100000000000001" customHeight="1" x14ac:dyDescent="0.45">
      <c r="A112" s="159"/>
      <c r="B112" s="163"/>
      <c r="C112" s="166"/>
      <c r="D112" s="166"/>
      <c r="E112" s="165"/>
      <c r="F112" s="165"/>
      <c r="G112" s="166"/>
    </row>
    <row r="113" spans="1:7" ht="20.100000000000001" customHeight="1" x14ac:dyDescent="0.45">
      <c r="A113" s="159"/>
      <c r="B113" s="163"/>
      <c r="C113" s="166"/>
      <c r="D113" s="166"/>
      <c r="E113" s="165"/>
      <c r="F113" s="165"/>
      <c r="G113" s="166"/>
    </row>
    <row r="114" spans="1:7" ht="20.100000000000001" customHeight="1" x14ac:dyDescent="0.45">
      <c r="A114" s="159"/>
      <c r="B114" s="163"/>
      <c r="C114" s="166"/>
      <c r="D114" s="166"/>
      <c r="E114" s="165"/>
      <c r="F114" s="165"/>
      <c r="G114" s="166"/>
    </row>
    <row r="115" spans="1:7" ht="20.100000000000001" customHeight="1" x14ac:dyDescent="0.45">
      <c r="A115" s="159"/>
      <c r="B115" s="163"/>
      <c r="C115" s="166"/>
      <c r="D115" s="166"/>
      <c r="E115" s="165"/>
      <c r="F115" s="165"/>
      <c r="G115" s="166"/>
    </row>
    <row r="116" spans="1:7" ht="20.100000000000001" customHeight="1" x14ac:dyDescent="0.45">
      <c r="A116" s="159"/>
      <c r="B116" s="163"/>
      <c r="C116" s="166"/>
      <c r="D116" s="166"/>
      <c r="E116" s="165"/>
      <c r="F116" s="165"/>
      <c r="G116" s="166"/>
    </row>
    <row r="117" spans="1:7" ht="20.100000000000001" customHeight="1" x14ac:dyDescent="0.45">
      <c r="A117" s="159"/>
      <c r="B117" s="163"/>
      <c r="C117" s="166"/>
      <c r="D117" s="166"/>
      <c r="E117" s="165"/>
      <c r="F117" s="165"/>
      <c r="G117" s="166"/>
    </row>
    <row r="118" spans="1:7" ht="20.100000000000001" customHeight="1" x14ac:dyDescent="0.45">
      <c r="A118" s="159"/>
      <c r="B118" s="163"/>
      <c r="C118" s="166"/>
      <c r="D118" s="166"/>
      <c r="E118" s="165"/>
      <c r="F118" s="165"/>
      <c r="G118" s="166"/>
    </row>
    <row r="119" spans="1:7" ht="20.100000000000001" customHeight="1" x14ac:dyDescent="0.45">
      <c r="A119" s="159"/>
      <c r="B119" s="163"/>
      <c r="C119" s="166"/>
      <c r="D119" s="166"/>
      <c r="E119" s="165"/>
      <c r="F119" s="165"/>
      <c r="G119" s="166"/>
    </row>
    <row r="120" spans="1:7" ht="20.100000000000001" customHeight="1" x14ac:dyDescent="0.45">
      <c r="A120" s="159"/>
      <c r="B120" s="163"/>
      <c r="C120" s="166"/>
      <c r="D120" s="166"/>
      <c r="E120" s="165"/>
      <c r="F120" s="165"/>
      <c r="G120" s="166"/>
    </row>
    <row r="121" spans="1:7" ht="20.100000000000001" customHeight="1" x14ac:dyDescent="0.45">
      <c r="A121" s="159"/>
      <c r="B121" s="163"/>
      <c r="C121" s="166"/>
      <c r="D121" s="166"/>
      <c r="E121" s="165"/>
      <c r="F121" s="165"/>
      <c r="G121" s="166"/>
    </row>
    <row r="122" spans="1:7" ht="20.100000000000001" customHeight="1" x14ac:dyDescent="0.45">
      <c r="A122" s="159"/>
      <c r="B122" s="163"/>
      <c r="C122" s="166"/>
      <c r="D122" s="166"/>
      <c r="E122" s="165"/>
      <c r="F122" s="165"/>
      <c r="G122" s="166"/>
    </row>
    <row r="123" spans="1:7" ht="20.100000000000001" customHeight="1" x14ac:dyDescent="0.45">
      <c r="A123" s="159"/>
      <c r="B123" s="227" t="s">
        <v>1</v>
      </c>
      <c r="C123" s="204" t="s">
        <v>2</v>
      </c>
      <c r="D123" s="203" t="s">
        <v>3</v>
      </c>
      <c r="E123" s="205"/>
      <c r="F123" s="206"/>
      <c r="G123" s="203" t="s">
        <v>4</v>
      </c>
    </row>
    <row r="124" spans="1:7" ht="20.100000000000001" customHeight="1" x14ac:dyDescent="0.45">
      <c r="A124" s="159"/>
      <c r="B124" s="228" t="s">
        <v>67</v>
      </c>
      <c r="C124" s="208"/>
      <c r="D124" s="207"/>
      <c r="E124" s="209"/>
      <c r="F124" s="210"/>
      <c r="G124" s="207"/>
    </row>
    <row r="125" spans="1:7" ht="20.100000000000001" customHeight="1" x14ac:dyDescent="0.45">
      <c r="A125" s="159"/>
      <c r="B125" s="163"/>
      <c r="C125" s="165"/>
      <c r="D125" s="165"/>
      <c r="E125" s="165"/>
      <c r="F125" s="165"/>
      <c r="G125" s="165"/>
    </row>
    <row r="126" spans="1:7" ht="20.100000000000001" customHeight="1" x14ac:dyDescent="0.45">
      <c r="A126" s="159"/>
      <c r="B126" s="163"/>
      <c r="C126" s="165"/>
      <c r="D126" s="165"/>
      <c r="E126" s="165"/>
      <c r="F126" s="165"/>
      <c r="G126" s="165"/>
    </row>
    <row r="127" spans="1:7" ht="20.100000000000001" customHeight="1" x14ac:dyDescent="0.45">
      <c r="A127" s="159"/>
      <c r="B127" s="163"/>
      <c r="C127" s="165"/>
      <c r="D127" s="165"/>
      <c r="E127" s="165"/>
      <c r="F127" s="165"/>
      <c r="G127" s="165"/>
    </row>
    <row r="128" spans="1:7" ht="20.100000000000001" customHeight="1" x14ac:dyDescent="0.45">
      <c r="A128" s="159"/>
      <c r="B128" s="163"/>
      <c r="C128" s="165"/>
      <c r="D128" s="165"/>
      <c r="E128" s="165"/>
      <c r="F128" s="165"/>
      <c r="G128" s="165"/>
    </row>
    <row r="129" spans="1:7" ht="20.100000000000001" customHeight="1" x14ac:dyDescent="0.45">
      <c r="A129" s="159"/>
      <c r="B129" s="163"/>
      <c r="C129" s="165"/>
      <c r="D129" s="165"/>
      <c r="E129" s="165"/>
      <c r="F129" s="165"/>
      <c r="G129" s="165"/>
    </row>
    <row r="130" spans="1:7" ht="20.100000000000001" customHeight="1" x14ac:dyDescent="0.45">
      <c r="A130" s="159"/>
      <c r="B130" s="163"/>
      <c r="C130" s="165"/>
      <c r="D130" s="165"/>
      <c r="E130" s="165"/>
      <c r="F130" s="165"/>
      <c r="G130" s="165"/>
    </row>
    <row r="131" spans="1:7" ht="20.100000000000001" customHeight="1" x14ac:dyDescent="0.45">
      <c r="A131" s="159"/>
      <c r="B131" s="163"/>
      <c r="C131" s="166"/>
      <c r="D131" s="165"/>
      <c r="E131" s="165"/>
      <c r="F131" s="165"/>
      <c r="G131" s="166"/>
    </row>
    <row r="132" spans="1:7" ht="20.100000000000001" customHeight="1" x14ac:dyDescent="0.45">
      <c r="A132" s="159"/>
      <c r="B132" s="163"/>
      <c r="C132" s="166"/>
      <c r="D132" s="165"/>
      <c r="E132" s="165"/>
      <c r="F132" s="165"/>
      <c r="G132" s="166"/>
    </row>
    <row r="133" spans="1:7" ht="20.100000000000001" customHeight="1" x14ac:dyDescent="0.45">
      <c r="A133" s="159"/>
      <c r="B133" s="163"/>
      <c r="C133" s="166"/>
      <c r="D133" s="165"/>
      <c r="E133" s="165"/>
      <c r="F133" s="165"/>
      <c r="G133" s="166"/>
    </row>
    <row r="134" spans="1:7" ht="20.100000000000001" customHeight="1" x14ac:dyDescent="0.45">
      <c r="A134" s="159"/>
      <c r="B134" s="163"/>
      <c r="C134" s="166"/>
      <c r="D134" s="165"/>
      <c r="E134" s="165"/>
      <c r="F134" s="165"/>
      <c r="G134" s="166"/>
    </row>
    <row r="135" spans="1:7" ht="20.100000000000001" customHeight="1" x14ac:dyDescent="0.45">
      <c r="A135" s="159"/>
      <c r="B135" s="163"/>
      <c r="C135" s="170"/>
      <c r="D135" s="170"/>
      <c r="E135" s="165"/>
      <c r="F135" s="165"/>
      <c r="G135" s="170"/>
    </row>
    <row r="136" spans="1:7" ht="20.100000000000001" customHeight="1" x14ac:dyDescent="0.45">
      <c r="A136" s="159"/>
      <c r="B136" s="163"/>
      <c r="C136" s="166"/>
      <c r="D136" s="166"/>
      <c r="E136" s="165"/>
      <c r="F136" s="165"/>
      <c r="G136" s="166"/>
    </row>
    <row r="137" spans="1:7" ht="20.100000000000001" customHeight="1" x14ac:dyDescent="0.45">
      <c r="A137" s="159"/>
      <c r="B137" s="163"/>
      <c r="C137" s="166"/>
      <c r="D137" s="166"/>
      <c r="E137" s="165"/>
      <c r="F137" s="165"/>
      <c r="G137" s="166"/>
    </row>
    <row r="138" spans="1:7" ht="20.100000000000001" customHeight="1" x14ac:dyDescent="0.45">
      <c r="A138" s="159"/>
      <c r="B138" s="163"/>
      <c r="C138" s="166"/>
      <c r="D138" s="166"/>
      <c r="E138" s="165"/>
      <c r="F138" s="165"/>
      <c r="G138" s="166"/>
    </row>
    <row r="139" spans="1:7" ht="20.100000000000001" customHeight="1" x14ac:dyDescent="0.45">
      <c r="A139" s="159"/>
      <c r="B139" s="163"/>
      <c r="C139" s="166"/>
      <c r="D139" s="166"/>
      <c r="E139" s="165"/>
      <c r="F139" s="165"/>
      <c r="G139" s="166"/>
    </row>
    <row r="140" spans="1:7" ht="20.100000000000001" customHeight="1" x14ac:dyDescent="0.45">
      <c r="A140" s="159"/>
      <c r="B140" s="227" t="s">
        <v>1</v>
      </c>
      <c r="C140" s="204" t="s">
        <v>2</v>
      </c>
      <c r="D140" s="203" t="s">
        <v>3</v>
      </c>
      <c r="E140" s="205"/>
      <c r="F140" s="206"/>
      <c r="G140" s="203" t="s">
        <v>4</v>
      </c>
    </row>
    <row r="141" spans="1:7" ht="20.100000000000001" customHeight="1" x14ac:dyDescent="0.45">
      <c r="A141" s="159"/>
      <c r="B141" s="228" t="s">
        <v>68</v>
      </c>
      <c r="C141" s="208"/>
      <c r="D141" s="207"/>
      <c r="E141" s="209"/>
      <c r="F141" s="210"/>
      <c r="G141" s="207"/>
    </row>
    <row r="142" spans="1:7" ht="20.100000000000001" customHeight="1" x14ac:dyDescent="0.45">
      <c r="A142" s="159"/>
      <c r="B142" s="163"/>
      <c r="C142" s="165"/>
      <c r="D142" s="165"/>
      <c r="E142" s="165"/>
      <c r="F142" s="165"/>
      <c r="G142" s="165"/>
    </row>
    <row r="143" spans="1:7" ht="20.100000000000001" customHeight="1" x14ac:dyDescent="0.45">
      <c r="A143" s="159"/>
      <c r="B143" s="163"/>
      <c r="C143" s="165"/>
      <c r="D143" s="165"/>
      <c r="E143" s="165"/>
      <c r="F143" s="165"/>
      <c r="G143" s="165"/>
    </row>
    <row r="144" spans="1:7" ht="20.100000000000001" customHeight="1" x14ac:dyDescent="0.45">
      <c r="A144" s="159"/>
      <c r="B144" s="163"/>
      <c r="C144" s="165"/>
      <c r="D144" s="165"/>
      <c r="E144" s="165"/>
      <c r="F144" s="165"/>
      <c r="G144" s="165"/>
    </row>
    <row r="145" spans="1:7" ht="20.100000000000001" customHeight="1" x14ac:dyDescent="0.45">
      <c r="A145" s="159"/>
      <c r="B145" s="163"/>
      <c r="C145" s="165"/>
      <c r="D145" s="165"/>
      <c r="E145" s="165"/>
      <c r="F145" s="165"/>
      <c r="G145" s="165"/>
    </row>
    <row r="146" spans="1:7" ht="20.100000000000001" customHeight="1" x14ac:dyDescent="0.45">
      <c r="A146" s="159"/>
      <c r="B146" s="163"/>
      <c r="C146" s="165"/>
      <c r="D146" s="165"/>
      <c r="E146" s="165"/>
      <c r="F146" s="165"/>
      <c r="G146" s="165"/>
    </row>
    <row r="147" spans="1:7" ht="20.100000000000001" customHeight="1" x14ac:dyDescent="0.45">
      <c r="A147" s="159"/>
      <c r="B147" s="163"/>
      <c r="C147" s="165"/>
      <c r="D147" s="165"/>
      <c r="E147" s="165"/>
      <c r="F147" s="165"/>
      <c r="G147" s="165"/>
    </row>
    <row r="148" spans="1:7" ht="20.100000000000001" customHeight="1" x14ac:dyDescent="0.45">
      <c r="A148" s="159"/>
      <c r="B148" s="163"/>
      <c r="C148" s="166"/>
      <c r="D148" s="165"/>
      <c r="E148" s="165"/>
      <c r="F148" s="165"/>
      <c r="G148" s="166"/>
    </row>
    <row r="149" spans="1:7" ht="20.100000000000001" customHeight="1" x14ac:dyDescent="0.45">
      <c r="A149" s="159"/>
      <c r="B149" s="163"/>
      <c r="C149" s="166"/>
      <c r="D149" s="165"/>
      <c r="E149" s="165"/>
      <c r="F149" s="165"/>
      <c r="G149" s="166"/>
    </row>
    <row r="150" spans="1:7" ht="20.100000000000001" customHeight="1" x14ac:dyDescent="0.45">
      <c r="A150" s="159"/>
      <c r="B150" s="167"/>
      <c r="C150" s="170"/>
      <c r="D150" s="170"/>
      <c r="E150" s="165"/>
      <c r="F150" s="165"/>
      <c r="G150" s="170"/>
    </row>
    <row r="151" spans="1:7" ht="20.100000000000001" customHeight="1" x14ac:dyDescent="0.45">
      <c r="A151" s="159"/>
      <c r="B151" s="167"/>
      <c r="C151" s="170"/>
      <c r="D151" s="170"/>
      <c r="E151" s="165"/>
      <c r="F151" s="165"/>
      <c r="G151" s="170"/>
    </row>
    <row r="152" spans="1:7" ht="20.100000000000001" customHeight="1" x14ac:dyDescent="0.45">
      <c r="A152" s="159"/>
      <c r="B152" s="167"/>
      <c r="C152" s="170"/>
      <c r="D152" s="170"/>
      <c r="E152" s="165"/>
      <c r="F152" s="165"/>
      <c r="G152" s="170"/>
    </row>
    <row r="153" spans="1:7" ht="20.100000000000001" customHeight="1" x14ac:dyDescent="0.45">
      <c r="A153" s="159"/>
      <c r="B153" s="167"/>
      <c r="C153" s="170"/>
      <c r="D153" s="170"/>
      <c r="E153" s="165"/>
      <c r="F153" s="165"/>
      <c r="G153" s="170"/>
    </row>
    <row r="154" spans="1:7" ht="20.100000000000001" customHeight="1" x14ac:dyDescent="0.45">
      <c r="A154" s="159"/>
      <c r="B154" s="163"/>
      <c r="C154" s="166"/>
      <c r="D154" s="166"/>
      <c r="E154" s="165"/>
      <c r="F154" s="165"/>
      <c r="G154" s="166"/>
    </row>
    <row r="155" spans="1:7" ht="20.100000000000001" customHeight="1" x14ac:dyDescent="0.45">
      <c r="A155" s="159"/>
      <c r="B155" s="163"/>
      <c r="C155" s="166"/>
      <c r="D155" s="166"/>
      <c r="E155" s="165"/>
      <c r="F155" s="165"/>
      <c r="G155" s="166"/>
    </row>
    <row r="156" spans="1:7" ht="20.100000000000001" customHeight="1" x14ac:dyDescent="0.45">
      <c r="A156" s="159"/>
      <c r="B156" s="163"/>
      <c r="C156" s="166"/>
      <c r="D156" s="166"/>
      <c r="E156" s="165"/>
      <c r="F156" s="165"/>
      <c r="G156" s="166"/>
    </row>
    <row r="157" spans="1:7" ht="20.100000000000001" customHeight="1" x14ac:dyDescent="0.45">
      <c r="A157" s="159"/>
      <c r="B157" s="163"/>
      <c r="C157" s="166"/>
      <c r="D157" s="166"/>
      <c r="E157" s="165"/>
      <c r="F157" s="165"/>
      <c r="G157" s="166"/>
    </row>
    <row r="158" spans="1:7" ht="20.100000000000001" customHeight="1" x14ac:dyDescent="0.45">
      <c r="A158" s="159"/>
      <c r="B158" s="163"/>
      <c r="C158" s="166"/>
      <c r="D158" s="166"/>
      <c r="E158" s="165"/>
      <c r="F158" s="165"/>
      <c r="G158" s="166"/>
    </row>
    <row r="159" spans="1:7" ht="20.100000000000001" customHeight="1" x14ac:dyDescent="0.45">
      <c r="A159" s="159"/>
      <c r="B159" s="163"/>
      <c r="C159" s="166"/>
      <c r="D159" s="166"/>
      <c r="E159" s="165"/>
      <c r="F159" s="165"/>
      <c r="G159" s="166"/>
    </row>
    <row r="160" spans="1:7" ht="20.100000000000001" customHeight="1" x14ac:dyDescent="0.45">
      <c r="A160" s="159"/>
      <c r="B160" s="163"/>
      <c r="C160" s="166"/>
      <c r="D160" s="166"/>
      <c r="E160" s="165"/>
      <c r="F160" s="165"/>
      <c r="G160" s="166"/>
    </row>
    <row r="161" spans="1:7" ht="20.100000000000001" customHeight="1" x14ac:dyDescent="0.45">
      <c r="A161" s="159"/>
      <c r="B161" s="227" t="s">
        <v>1</v>
      </c>
      <c r="C161" s="204" t="s">
        <v>2</v>
      </c>
      <c r="D161" s="203" t="s">
        <v>3</v>
      </c>
      <c r="E161" s="205"/>
      <c r="F161" s="206"/>
      <c r="G161" s="203" t="s">
        <v>4</v>
      </c>
    </row>
    <row r="162" spans="1:7" ht="20.100000000000001" customHeight="1" x14ac:dyDescent="0.45">
      <c r="A162" s="159"/>
      <c r="B162" s="228" t="s">
        <v>69</v>
      </c>
      <c r="C162" s="208"/>
      <c r="D162" s="207"/>
      <c r="E162" s="209"/>
      <c r="F162" s="210"/>
      <c r="G162" s="207"/>
    </row>
    <row r="163" spans="1:7" ht="20.100000000000001" customHeight="1" x14ac:dyDescent="0.45">
      <c r="A163" s="159"/>
      <c r="B163" s="163"/>
      <c r="C163" s="164"/>
      <c r="D163" s="164"/>
      <c r="E163" s="165"/>
      <c r="F163" s="165"/>
      <c r="G163" s="164"/>
    </row>
    <row r="164" spans="1:7" ht="20.100000000000001" customHeight="1" x14ac:dyDescent="0.45">
      <c r="A164" s="159"/>
      <c r="B164" s="163"/>
      <c r="C164" s="164"/>
      <c r="D164" s="164"/>
      <c r="E164" s="165"/>
      <c r="F164" s="165"/>
      <c r="G164" s="164"/>
    </row>
    <row r="165" spans="1:7" ht="20.100000000000001" customHeight="1" x14ac:dyDescent="0.45">
      <c r="A165" s="159"/>
      <c r="B165" s="167"/>
      <c r="C165" s="170"/>
      <c r="D165" s="164"/>
      <c r="E165" s="166"/>
      <c r="F165" s="165"/>
      <c r="G165" s="170"/>
    </row>
    <row r="166" spans="1:7" ht="20.100000000000001" customHeight="1" x14ac:dyDescent="0.45">
      <c r="A166" s="159"/>
      <c r="B166" s="167"/>
      <c r="C166" s="170"/>
      <c r="D166" s="164"/>
      <c r="E166" s="166"/>
      <c r="F166" s="165"/>
      <c r="G166" s="170"/>
    </row>
    <row r="167" spans="1:7" ht="20.100000000000001" customHeight="1" x14ac:dyDescent="0.45">
      <c r="A167" s="159"/>
      <c r="B167" s="167"/>
      <c r="C167" s="164"/>
      <c r="D167" s="164"/>
      <c r="E167" s="171"/>
      <c r="F167" s="165"/>
      <c r="G167" s="164"/>
    </row>
    <row r="168" spans="1:7" ht="20.100000000000001" customHeight="1" x14ac:dyDescent="0.45">
      <c r="A168" s="159"/>
      <c r="B168" s="167" t="s">
        <v>56</v>
      </c>
      <c r="C168" s="164"/>
      <c r="D168" s="164"/>
      <c r="E168" s="165"/>
      <c r="F168" s="165"/>
      <c r="G168" s="164"/>
    </row>
    <row r="169" spans="1:7" ht="20.100000000000001" customHeight="1" x14ac:dyDescent="0.45">
      <c r="A169" s="159"/>
      <c r="B169" s="167"/>
      <c r="C169" s="170"/>
      <c r="D169" s="170"/>
      <c r="E169" s="165"/>
      <c r="F169" s="165"/>
      <c r="G169" s="170"/>
    </row>
    <row r="170" spans="1:7" ht="20.100000000000001" customHeight="1" x14ac:dyDescent="0.45">
      <c r="A170" s="159"/>
      <c r="B170" s="167"/>
      <c r="C170" s="170"/>
      <c r="D170" s="170"/>
      <c r="E170" s="165"/>
      <c r="F170" s="165"/>
      <c r="G170" s="170"/>
    </row>
    <row r="171" spans="1:7" ht="20.100000000000001" customHeight="1" x14ac:dyDescent="0.45">
      <c r="A171" s="159"/>
      <c r="B171" s="167"/>
      <c r="C171" s="170"/>
      <c r="D171" s="170"/>
      <c r="E171" s="165"/>
      <c r="F171" s="165"/>
      <c r="G171" s="170"/>
    </row>
    <row r="172" spans="1:7" ht="20.100000000000001" customHeight="1" x14ac:dyDescent="0.45">
      <c r="A172" s="159"/>
      <c r="B172" s="167"/>
      <c r="C172" s="170"/>
      <c r="D172" s="170"/>
      <c r="E172" s="165"/>
      <c r="F172" s="165"/>
      <c r="G172" s="170"/>
    </row>
    <row r="173" spans="1:7" ht="20.100000000000001" customHeight="1" x14ac:dyDescent="0.45">
      <c r="A173" s="159"/>
      <c r="B173" s="163"/>
      <c r="C173" s="166"/>
      <c r="D173" s="166"/>
      <c r="E173" s="165"/>
      <c r="F173" s="165"/>
      <c r="G173" s="166"/>
    </row>
    <row r="174" spans="1:7" ht="20.100000000000001" customHeight="1" x14ac:dyDescent="0.45">
      <c r="A174" s="159"/>
      <c r="B174" s="163"/>
      <c r="C174" s="166"/>
      <c r="D174" s="166"/>
      <c r="E174" s="165"/>
      <c r="F174" s="165"/>
      <c r="G174" s="166"/>
    </row>
    <row r="175" spans="1:7" ht="20.100000000000001" customHeight="1" x14ac:dyDescent="0.45">
      <c r="A175" s="159"/>
      <c r="B175" s="163"/>
      <c r="C175" s="166"/>
      <c r="D175" s="166"/>
      <c r="E175" s="165"/>
      <c r="F175" s="165"/>
      <c r="G175" s="166"/>
    </row>
    <row r="176" spans="1:7" ht="20.100000000000001" customHeight="1" x14ac:dyDescent="0.45">
      <c r="A176" s="159"/>
      <c r="B176" s="163"/>
      <c r="C176" s="166"/>
      <c r="D176" s="166"/>
      <c r="E176" s="165"/>
      <c r="F176" s="165"/>
      <c r="G176" s="166"/>
    </row>
    <row r="177" spans="1:7" ht="20.100000000000001" customHeight="1" x14ac:dyDescent="0.45">
      <c r="A177" s="159"/>
      <c r="B177" s="163"/>
      <c r="C177" s="166"/>
      <c r="D177" s="166"/>
      <c r="E177" s="165"/>
      <c r="F177" s="165"/>
      <c r="G177" s="166"/>
    </row>
    <row r="178" spans="1:7" ht="20.100000000000001" customHeight="1" x14ac:dyDescent="0.45">
      <c r="A178" s="159"/>
      <c r="B178" s="163"/>
      <c r="C178" s="166"/>
      <c r="D178" s="166"/>
      <c r="E178" s="165"/>
      <c r="F178" s="165"/>
      <c r="G178" s="166"/>
    </row>
    <row r="179" spans="1:7" ht="20.100000000000001" customHeight="1" x14ac:dyDescent="0.45">
      <c r="A179" s="159"/>
      <c r="B179" s="163"/>
      <c r="C179" s="166"/>
      <c r="D179" s="166"/>
      <c r="E179" s="165"/>
      <c r="F179" s="165"/>
      <c r="G179" s="166"/>
    </row>
    <row r="180" spans="1:7" ht="20.100000000000001" customHeight="1" x14ac:dyDescent="0.45">
      <c r="A180" s="159"/>
      <c r="B180" s="163"/>
      <c r="C180" s="166"/>
      <c r="D180" s="166"/>
      <c r="E180" s="165"/>
      <c r="F180" s="165"/>
      <c r="G180" s="166"/>
    </row>
    <row r="181" spans="1:7" ht="20.100000000000001" customHeight="1" x14ac:dyDescent="0.45">
      <c r="A181" s="159"/>
      <c r="B181" s="163"/>
      <c r="C181" s="166"/>
      <c r="D181" s="166"/>
      <c r="E181" s="165"/>
      <c r="F181" s="165"/>
      <c r="G181" s="166"/>
    </row>
    <row r="182" spans="1:7" ht="20.100000000000001" customHeight="1" x14ac:dyDescent="0.45">
      <c r="A182" s="159"/>
      <c r="B182" s="163"/>
      <c r="C182" s="166"/>
      <c r="D182" s="166"/>
      <c r="E182" s="165"/>
      <c r="F182" s="165"/>
      <c r="G182" s="166"/>
    </row>
    <row r="183" spans="1:7" ht="20.100000000000001" customHeight="1" x14ac:dyDescent="0.45">
      <c r="A183" s="159"/>
      <c r="B183" s="227" t="s">
        <v>1</v>
      </c>
      <c r="C183" s="204" t="s">
        <v>2</v>
      </c>
      <c r="D183" s="203" t="s">
        <v>3</v>
      </c>
      <c r="E183" s="205"/>
      <c r="F183" s="206"/>
      <c r="G183" s="203" t="s">
        <v>6</v>
      </c>
    </row>
    <row r="184" spans="1:7" ht="20.100000000000001" customHeight="1" x14ac:dyDescent="0.45">
      <c r="A184" s="159"/>
      <c r="B184" s="228" t="s">
        <v>63</v>
      </c>
      <c r="C184" s="208"/>
      <c r="D184" s="207"/>
      <c r="E184" s="209"/>
      <c r="F184" s="210"/>
      <c r="G184" s="207"/>
    </row>
    <row r="185" spans="1:7" ht="20.100000000000001" customHeight="1" x14ac:dyDescent="0.45">
      <c r="A185" s="159"/>
      <c r="B185" s="163"/>
      <c r="C185" s="165"/>
      <c r="D185" s="165"/>
      <c r="E185" s="165"/>
      <c r="F185" s="165"/>
      <c r="G185" s="165"/>
    </row>
    <row r="186" spans="1:7" ht="20.100000000000001" customHeight="1" x14ac:dyDescent="0.45">
      <c r="A186" s="159"/>
      <c r="B186" s="163"/>
      <c r="C186" s="165"/>
      <c r="D186" s="165"/>
      <c r="E186" s="165"/>
      <c r="F186" s="165"/>
      <c r="G186" s="165"/>
    </row>
    <row r="187" spans="1:7" ht="20.100000000000001" customHeight="1" x14ac:dyDescent="0.45">
      <c r="A187" s="159"/>
      <c r="B187" s="163"/>
      <c r="C187" s="165"/>
      <c r="D187" s="165"/>
      <c r="E187" s="165"/>
      <c r="F187" s="165"/>
      <c r="G187" s="165"/>
    </row>
    <row r="188" spans="1:7" ht="20.100000000000001" customHeight="1" x14ac:dyDescent="0.45">
      <c r="A188" s="159"/>
      <c r="B188" s="163"/>
      <c r="C188" s="165"/>
      <c r="D188" s="165"/>
      <c r="E188" s="165"/>
      <c r="F188" s="165"/>
      <c r="G188" s="165"/>
    </row>
    <row r="189" spans="1:7" ht="20.100000000000001" customHeight="1" x14ac:dyDescent="0.45">
      <c r="A189" s="159"/>
      <c r="B189" s="163"/>
      <c r="C189" s="165"/>
      <c r="D189" s="165"/>
      <c r="E189" s="165"/>
      <c r="F189" s="165"/>
      <c r="G189" s="165"/>
    </row>
    <row r="190" spans="1:7" ht="20.100000000000001" customHeight="1" x14ac:dyDescent="0.45">
      <c r="A190" s="159"/>
      <c r="B190" s="163"/>
      <c r="C190" s="165"/>
      <c r="D190" s="165"/>
      <c r="E190" s="165"/>
      <c r="F190" s="165"/>
      <c r="G190" s="165"/>
    </row>
    <row r="191" spans="1:7" ht="20.100000000000001" customHeight="1" x14ac:dyDescent="0.45">
      <c r="A191" s="159"/>
      <c r="B191" s="163"/>
      <c r="C191" s="166"/>
      <c r="D191" s="166"/>
      <c r="E191" s="165"/>
      <c r="F191" s="165"/>
      <c r="G191" s="166"/>
    </row>
    <row r="192" spans="1:7" ht="20.100000000000001" customHeight="1" x14ac:dyDescent="0.45">
      <c r="A192" s="159"/>
      <c r="B192" s="163"/>
      <c r="C192" s="166"/>
      <c r="D192" s="166"/>
      <c r="E192" s="165"/>
      <c r="F192" s="165"/>
      <c r="G192" s="166"/>
    </row>
    <row r="193" spans="1:7" ht="20.100000000000001" customHeight="1" x14ac:dyDescent="0.45">
      <c r="A193" s="159"/>
      <c r="B193" s="163"/>
      <c r="C193" s="166"/>
      <c r="D193" s="166"/>
      <c r="E193" s="165"/>
      <c r="F193" s="165"/>
      <c r="G193" s="166"/>
    </row>
    <row r="194" spans="1:7" ht="20.100000000000001" customHeight="1" x14ac:dyDescent="0.45">
      <c r="A194" s="159"/>
      <c r="B194" s="163"/>
      <c r="C194" s="166"/>
      <c r="D194" s="166"/>
      <c r="E194" s="165"/>
      <c r="F194" s="165"/>
      <c r="G194" s="166"/>
    </row>
    <row r="195" spans="1:7" ht="20.100000000000001" customHeight="1" x14ac:dyDescent="0.45">
      <c r="A195" s="159"/>
      <c r="B195" s="163"/>
      <c r="C195" s="166"/>
      <c r="D195" s="166"/>
      <c r="E195" s="165"/>
      <c r="F195" s="165"/>
      <c r="G195" s="166"/>
    </row>
    <row r="196" spans="1:7" ht="20.100000000000001" customHeight="1" x14ac:dyDescent="0.45">
      <c r="A196" s="159"/>
      <c r="B196" s="163"/>
      <c r="C196" s="166"/>
      <c r="D196" s="166"/>
      <c r="E196" s="165"/>
      <c r="F196" s="165"/>
      <c r="G196" s="166"/>
    </row>
    <row r="197" spans="1:7" ht="20.100000000000001" customHeight="1" x14ac:dyDescent="0.45">
      <c r="A197" s="159"/>
      <c r="B197" s="163"/>
      <c r="C197" s="166"/>
      <c r="D197" s="166"/>
      <c r="E197" s="165"/>
      <c r="F197" s="165"/>
      <c r="G197" s="166"/>
    </row>
    <row r="198" spans="1:7" ht="20.100000000000001" customHeight="1" x14ac:dyDescent="0.45">
      <c r="A198" s="159"/>
      <c r="B198" s="163"/>
      <c r="C198" s="166"/>
      <c r="D198" s="166"/>
      <c r="E198" s="165"/>
      <c r="F198" s="165"/>
      <c r="G198" s="166"/>
    </row>
    <row r="199" spans="1:7" ht="20.100000000000001" customHeight="1" x14ac:dyDescent="0.45">
      <c r="A199" s="159"/>
      <c r="B199" s="163"/>
      <c r="C199" s="166"/>
      <c r="D199" s="166"/>
      <c r="E199" s="165"/>
      <c r="F199" s="165"/>
      <c r="G199" s="166"/>
    </row>
    <row r="200" spans="1:7" ht="20.100000000000001" customHeight="1" x14ac:dyDescent="0.45">
      <c r="A200" s="159"/>
      <c r="B200" s="163"/>
      <c r="C200" s="166"/>
      <c r="D200" s="166"/>
      <c r="E200" s="165"/>
      <c r="F200" s="165"/>
      <c r="G200" s="166"/>
    </row>
    <row r="201" spans="1:7" ht="20.100000000000001" customHeight="1" x14ac:dyDescent="0.45">
      <c r="A201" s="159"/>
      <c r="B201" s="163"/>
      <c r="C201" s="166"/>
      <c r="D201" s="166"/>
      <c r="E201" s="165"/>
      <c r="F201" s="165"/>
      <c r="G201" s="166"/>
    </row>
    <row r="202" spans="1:7" ht="20.100000000000001" customHeight="1" x14ac:dyDescent="0.45">
      <c r="A202" s="159"/>
      <c r="B202" s="163"/>
      <c r="C202" s="166"/>
      <c r="D202" s="166"/>
      <c r="E202" s="165"/>
      <c r="F202" s="165"/>
      <c r="G202" s="166"/>
    </row>
    <row r="203" spans="1:7" ht="20.100000000000001" customHeight="1" x14ac:dyDescent="0.45">
      <c r="A203" s="159"/>
      <c r="B203" s="163"/>
      <c r="C203" s="166"/>
      <c r="D203" s="166"/>
      <c r="E203" s="165"/>
      <c r="F203" s="165"/>
      <c r="G203" s="166"/>
    </row>
    <row r="204" spans="1:7" ht="20.100000000000001" customHeight="1" x14ac:dyDescent="0.45">
      <c r="A204" s="159"/>
      <c r="B204" s="163"/>
      <c r="C204" s="166"/>
      <c r="D204" s="166"/>
      <c r="E204" s="165"/>
      <c r="F204" s="165"/>
      <c r="G204" s="166"/>
    </row>
    <row r="205" spans="1:7" ht="20.100000000000001" customHeight="1" x14ac:dyDescent="0.45">
      <c r="A205" s="159"/>
      <c r="B205" s="230" t="s">
        <v>1</v>
      </c>
      <c r="C205" s="231" t="s">
        <v>2</v>
      </c>
      <c r="D205" s="203" t="s">
        <v>3</v>
      </c>
      <c r="E205" s="203"/>
      <c r="F205" s="218"/>
      <c r="G205" s="203" t="s">
        <v>4</v>
      </c>
    </row>
    <row r="206" spans="1:7" ht="20.100000000000001" customHeight="1" x14ac:dyDescent="0.45">
      <c r="A206" s="159"/>
      <c r="B206" s="232" t="s">
        <v>64</v>
      </c>
      <c r="C206" s="233"/>
      <c r="D206" s="207"/>
      <c r="E206" s="219"/>
      <c r="F206" s="207"/>
      <c r="G206" s="207"/>
    </row>
    <row r="207" spans="1:7" ht="20.100000000000001" customHeight="1" x14ac:dyDescent="0.45">
      <c r="A207" s="159"/>
      <c r="B207" s="163"/>
      <c r="C207" s="165"/>
      <c r="D207" s="165"/>
      <c r="E207" s="165"/>
      <c r="F207" s="165"/>
      <c r="G207" s="165"/>
    </row>
    <row r="208" spans="1:7" ht="20.100000000000001" customHeight="1" x14ac:dyDescent="0.45">
      <c r="A208" s="159"/>
      <c r="B208" s="163"/>
      <c r="C208" s="165"/>
      <c r="D208" s="165"/>
      <c r="E208" s="165"/>
      <c r="F208" s="165"/>
      <c r="G208" s="165"/>
    </row>
    <row r="209" spans="1:7" ht="20.100000000000001" customHeight="1" x14ac:dyDescent="0.45">
      <c r="A209" s="159"/>
      <c r="B209" s="167"/>
      <c r="C209" s="170"/>
      <c r="D209" s="170"/>
      <c r="E209" s="164"/>
      <c r="F209" s="165"/>
      <c r="G209" s="170"/>
    </row>
    <row r="210" spans="1:7" ht="20.100000000000001" customHeight="1" x14ac:dyDescent="0.45">
      <c r="A210" s="159"/>
      <c r="B210" s="167"/>
      <c r="C210" s="170"/>
      <c r="D210" s="170"/>
      <c r="E210" s="165"/>
      <c r="F210" s="165"/>
      <c r="G210" s="170"/>
    </row>
    <row r="211" spans="1:7" ht="20.100000000000001" customHeight="1" x14ac:dyDescent="0.45">
      <c r="A211" s="159"/>
      <c r="B211" s="167"/>
      <c r="C211" s="170"/>
      <c r="D211" s="170"/>
      <c r="E211" s="164"/>
      <c r="F211" s="165"/>
      <c r="G211" s="170"/>
    </row>
    <row r="212" spans="1:7" ht="20.100000000000001" customHeight="1" x14ac:dyDescent="0.45">
      <c r="A212" s="159"/>
      <c r="B212" s="167"/>
      <c r="C212" s="170"/>
      <c r="D212" s="170"/>
      <c r="E212" s="164"/>
      <c r="F212" s="165"/>
      <c r="G212" s="170"/>
    </row>
    <row r="213" spans="1:7" ht="20.100000000000001" customHeight="1" x14ac:dyDescent="0.45">
      <c r="A213" s="159"/>
      <c r="B213" s="167"/>
      <c r="C213" s="170"/>
      <c r="D213" s="170"/>
      <c r="E213" s="164"/>
      <c r="F213" s="165"/>
      <c r="G213" s="170"/>
    </row>
    <row r="214" spans="1:7" ht="20.100000000000001" customHeight="1" x14ac:dyDescent="0.45">
      <c r="A214" s="159"/>
      <c r="B214" s="167"/>
      <c r="C214" s="170"/>
      <c r="D214" s="170"/>
      <c r="E214" s="165"/>
      <c r="F214" s="165"/>
      <c r="G214" s="170"/>
    </row>
    <row r="215" spans="1:7" ht="20.100000000000001" customHeight="1" x14ac:dyDescent="0.45">
      <c r="A215" s="159"/>
      <c r="B215" s="167"/>
      <c r="C215" s="170"/>
      <c r="D215" s="170"/>
      <c r="E215" s="165"/>
      <c r="F215" s="165"/>
      <c r="G215" s="170"/>
    </row>
    <row r="216" spans="1:7" ht="20.100000000000001" customHeight="1" x14ac:dyDescent="0.45">
      <c r="A216" s="159"/>
      <c r="B216" s="163"/>
      <c r="C216" s="166"/>
      <c r="D216" s="166"/>
      <c r="E216" s="165"/>
      <c r="F216" s="165"/>
      <c r="G216" s="166"/>
    </row>
    <row r="217" spans="1:7" ht="20.100000000000001" customHeight="1" x14ac:dyDescent="0.45">
      <c r="A217" s="159"/>
      <c r="B217" s="163"/>
      <c r="C217" s="166"/>
      <c r="D217" s="166"/>
      <c r="E217" s="165"/>
      <c r="F217" s="165"/>
      <c r="G217" s="166"/>
    </row>
    <row r="218" spans="1:7" ht="20.100000000000001" customHeight="1" x14ac:dyDescent="0.45">
      <c r="A218" s="159"/>
      <c r="B218" s="163"/>
      <c r="C218" s="166"/>
      <c r="D218" s="166"/>
      <c r="E218" s="165"/>
      <c r="F218" s="165"/>
      <c r="G218" s="166"/>
    </row>
    <row r="219" spans="1:7" ht="20.100000000000001" customHeight="1" x14ac:dyDescent="0.45">
      <c r="A219" s="159"/>
      <c r="B219" s="163"/>
      <c r="C219" s="166"/>
      <c r="D219" s="166"/>
      <c r="E219" s="165"/>
      <c r="F219" s="165"/>
      <c r="G219" s="166"/>
    </row>
    <row r="220" spans="1:7" ht="20.100000000000001" customHeight="1" x14ac:dyDescent="0.45">
      <c r="A220" s="159"/>
      <c r="B220" s="163"/>
      <c r="C220" s="166"/>
      <c r="D220" s="166"/>
      <c r="E220" s="165"/>
      <c r="F220" s="165"/>
      <c r="G220" s="166"/>
    </row>
    <row r="221" spans="1:7" ht="20.100000000000001" customHeight="1" x14ac:dyDescent="0.45">
      <c r="A221" s="159"/>
      <c r="B221" s="163"/>
      <c r="C221" s="166"/>
      <c r="D221" s="166"/>
      <c r="E221" s="165"/>
      <c r="F221" s="165"/>
      <c r="G221" s="166"/>
    </row>
    <row r="222" spans="1:7" ht="20.100000000000001" customHeight="1" x14ac:dyDescent="0.45">
      <c r="A222" s="159"/>
      <c r="B222" s="163"/>
      <c r="C222" s="166"/>
      <c r="D222" s="166"/>
      <c r="E222" s="165"/>
      <c r="F222" s="165"/>
      <c r="G222" s="166"/>
    </row>
    <row r="223" spans="1:7" ht="20.100000000000001" customHeight="1" x14ac:dyDescent="0.45">
      <c r="A223" s="159"/>
      <c r="B223" s="163"/>
      <c r="C223" s="166"/>
      <c r="D223" s="166"/>
      <c r="E223" s="165"/>
      <c r="F223" s="165"/>
      <c r="G223" s="166"/>
    </row>
    <row r="224" spans="1:7" ht="20.100000000000001" customHeight="1" x14ac:dyDescent="0.45">
      <c r="A224" s="159"/>
      <c r="B224" s="163"/>
      <c r="C224" s="166"/>
      <c r="D224" s="166"/>
      <c r="E224" s="165"/>
      <c r="F224" s="165"/>
      <c r="G224" s="166"/>
    </row>
    <row r="225" spans="1:7" ht="20.100000000000001" customHeight="1" x14ac:dyDescent="0.45">
      <c r="A225" s="159"/>
      <c r="B225" s="230" t="s">
        <v>1</v>
      </c>
      <c r="C225" s="231" t="s">
        <v>2</v>
      </c>
      <c r="D225" s="203" t="s">
        <v>3</v>
      </c>
      <c r="E225" s="203"/>
      <c r="F225" s="218"/>
      <c r="G225" s="203" t="s">
        <v>4</v>
      </c>
    </row>
    <row r="226" spans="1:7" ht="20.100000000000001" customHeight="1" x14ac:dyDescent="0.45">
      <c r="A226" s="159"/>
      <c r="B226" s="232" t="s">
        <v>65</v>
      </c>
      <c r="C226" s="233"/>
      <c r="D226" s="207"/>
      <c r="E226" s="207"/>
      <c r="F226" s="207"/>
      <c r="G226" s="207"/>
    </row>
    <row r="227" spans="1:7" ht="20.100000000000001" customHeight="1" x14ac:dyDescent="0.45">
      <c r="A227" s="159"/>
      <c r="B227" s="163"/>
      <c r="C227" s="165"/>
      <c r="D227" s="165"/>
      <c r="E227" s="165"/>
      <c r="F227" s="165"/>
      <c r="G227" s="165"/>
    </row>
    <row r="228" spans="1:7" ht="20.100000000000001" customHeight="1" x14ac:dyDescent="0.45">
      <c r="A228" s="159"/>
      <c r="B228" s="163"/>
      <c r="C228" s="165"/>
      <c r="D228" s="165"/>
      <c r="E228" s="165"/>
      <c r="F228" s="165"/>
      <c r="G228" s="165"/>
    </row>
    <row r="229" spans="1:7" ht="20.100000000000001" customHeight="1" x14ac:dyDescent="0.45">
      <c r="A229" s="159"/>
      <c r="B229" s="163"/>
      <c r="C229" s="165"/>
      <c r="D229" s="165"/>
      <c r="E229" s="165"/>
      <c r="F229" s="165"/>
      <c r="G229" s="165"/>
    </row>
    <row r="230" spans="1:7" ht="20.100000000000001" customHeight="1" x14ac:dyDescent="0.45">
      <c r="A230" s="159"/>
      <c r="B230" s="163"/>
      <c r="C230" s="165"/>
      <c r="D230" s="165"/>
      <c r="E230" s="165"/>
      <c r="F230" s="165"/>
      <c r="G230" s="165"/>
    </row>
    <row r="231" spans="1:7" ht="20.100000000000001" customHeight="1" x14ac:dyDescent="0.45">
      <c r="A231" s="159"/>
      <c r="B231" s="163"/>
      <c r="C231" s="165"/>
      <c r="D231" s="165"/>
      <c r="E231" s="165"/>
      <c r="F231" s="165"/>
      <c r="G231" s="165"/>
    </row>
    <row r="232" spans="1:7" ht="20.100000000000001" customHeight="1" x14ac:dyDescent="0.45">
      <c r="A232" s="159"/>
      <c r="B232" s="163"/>
      <c r="C232" s="165"/>
      <c r="D232" s="165"/>
      <c r="E232" s="165"/>
      <c r="F232" s="165"/>
      <c r="G232" s="165"/>
    </row>
    <row r="233" spans="1:7" ht="20.100000000000001" customHeight="1" x14ac:dyDescent="0.45">
      <c r="A233" s="159"/>
      <c r="B233" s="163"/>
      <c r="C233" s="166"/>
      <c r="D233" s="166"/>
      <c r="E233" s="165"/>
      <c r="F233" s="165"/>
      <c r="G233" s="166"/>
    </row>
    <row r="234" spans="1:7" ht="20.100000000000001" customHeight="1" x14ac:dyDescent="0.45">
      <c r="A234" s="159"/>
      <c r="B234" s="163"/>
      <c r="C234" s="166"/>
      <c r="D234" s="166"/>
      <c r="E234" s="165"/>
      <c r="F234" s="165"/>
      <c r="G234" s="166"/>
    </row>
    <row r="235" spans="1:7" ht="20.100000000000001" customHeight="1" x14ac:dyDescent="0.45">
      <c r="A235" s="159"/>
      <c r="B235" s="163"/>
      <c r="C235" s="166"/>
      <c r="D235" s="166"/>
      <c r="E235" s="165"/>
      <c r="F235" s="165"/>
      <c r="G235" s="166"/>
    </row>
    <row r="236" spans="1:7" ht="20.100000000000001" customHeight="1" x14ac:dyDescent="0.45">
      <c r="A236" s="159"/>
      <c r="B236" s="163"/>
      <c r="C236" s="166"/>
      <c r="D236" s="166"/>
      <c r="E236" s="165"/>
      <c r="F236" s="165"/>
      <c r="G236" s="166"/>
    </row>
    <row r="237" spans="1:7" ht="20.100000000000001" customHeight="1" x14ac:dyDescent="0.45">
      <c r="A237" s="159"/>
      <c r="B237" s="163"/>
      <c r="C237" s="166"/>
      <c r="D237" s="166"/>
      <c r="E237" s="165"/>
      <c r="F237" s="165"/>
      <c r="G237" s="166"/>
    </row>
    <row r="238" spans="1:7" ht="20.100000000000001" customHeight="1" x14ac:dyDescent="0.45">
      <c r="A238" s="159"/>
      <c r="B238" s="163"/>
      <c r="C238" s="166"/>
      <c r="D238" s="166"/>
      <c r="E238" s="165"/>
      <c r="F238" s="165"/>
      <c r="G238" s="166"/>
    </row>
    <row r="239" spans="1:7" ht="20.100000000000001" customHeight="1" x14ac:dyDescent="0.45">
      <c r="A239" s="159"/>
      <c r="B239" s="163"/>
      <c r="C239" s="166"/>
      <c r="D239" s="166"/>
      <c r="E239" s="165"/>
      <c r="F239" s="165"/>
      <c r="G239" s="166"/>
    </row>
    <row r="240" spans="1:7" ht="20.100000000000001" customHeight="1" x14ac:dyDescent="0.45">
      <c r="A240" s="159"/>
      <c r="B240" s="163"/>
      <c r="C240" s="166"/>
      <c r="D240" s="166"/>
      <c r="E240" s="165"/>
      <c r="F240" s="165"/>
      <c r="G240" s="166"/>
    </row>
    <row r="241" spans="1:7" ht="20.100000000000001" customHeight="1" x14ac:dyDescent="0.45">
      <c r="A241" s="159"/>
      <c r="B241" s="163"/>
      <c r="C241" s="166"/>
      <c r="D241" s="166"/>
      <c r="E241" s="165"/>
      <c r="F241" s="165"/>
      <c r="G241" s="166"/>
    </row>
    <row r="242" spans="1:7" ht="20.100000000000001" customHeight="1" x14ac:dyDescent="0.45">
      <c r="A242" s="159"/>
      <c r="B242" s="163"/>
      <c r="C242" s="166"/>
      <c r="D242" s="166"/>
      <c r="E242" s="165"/>
      <c r="F242" s="165"/>
      <c r="G242" s="166"/>
    </row>
    <row r="243" spans="1:7" ht="20.100000000000001" customHeight="1" x14ac:dyDescent="0.45">
      <c r="A243" s="159"/>
      <c r="B243" s="163"/>
      <c r="C243" s="166"/>
      <c r="D243" s="166"/>
      <c r="E243" s="165"/>
      <c r="F243" s="165"/>
      <c r="G243" s="166"/>
    </row>
    <row r="244" spans="1:7" ht="20.100000000000001" customHeight="1" x14ac:dyDescent="0.45">
      <c r="A244" s="159"/>
      <c r="B244" s="163"/>
      <c r="C244" s="166"/>
      <c r="D244" s="166"/>
      <c r="E244" s="165"/>
      <c r="F244" s="165"/>
      <c r="G244" s="166"/>
    </row>
    <row r="245" spans="1:7" ht="20.100000000000001" customHeight="1" x14ac:dyDescent="0.45">
      <c r="A245" s="159"/>
      <c r="B245" s="163"/>
      <c r="C245" s="166"/>
      <c r="D245" s="166"/>
      <c r="E245" s="165"/>
      <c r="F245" s="165"/>
      <c r="G245" s="166"/>
    </row>
    <row r="246" spans="1:7" ht="20.100000000000001" customHeight="1" x14ac:dyDescent="0.45">
      <c r="A246" s="159"/>
      <c r="B246" s="163"/>
      <c r="C246" s="166"/>
      <c r="D246" s="166"/>
      <c r="E246" s="165"/>
      <c r="F246" s="165"/>
      <c r="G246" s="166"/>
    </row>
    <row r="247" spans="1:7" ht="20.100000000000001" customHeight="1" x14ac:dyDescent="0.45">
      <c r="A247" s="159"/>
      <c r="B247" s="227" t="s">
        <v>1</v>
      </c>
      <c r="C247" s="204" t="s">
        <v>2</v>
      </c>
      <c r="D247" s="203" t="s">
        <v>3</v>
      </c>
      <c r="E247" s="205"/>
      <c r="F247" s="206"/>
      <c r="G247" s="203" t="s">
        <v>4</v>
      </c>
    </row>
    <row r="248" spans="1:7" ht="20.100000000000001" customHeight="1" x14ac:dyDescent="0.45">
      <c r="A248" s="159"/>
      <c r="B248" s="234" t="s">
        <v>70</v>
      </c>
      <c r="C248" s="208"/>
      <c r="D248" s="207"/>
      <c r="E248" s="209"/>
      <c r="F248" s="210"/>
      <c r="G248" s="207"/>
    </row>
    <row r="249" spans="1:7" ht="20.100000000000001" customHeight="1" x14ac:dyDescent="0.45">
      <c r="A249" s="159"/>
      <c r="B249" s="167"/>
      <c r="C249" s="164"/>
      <c r="D249" s="164"/>
      <c r="E249" s="165"/>
      <c r="F249" s="165"/>
      <c r="G249" s="164"/>
    </row>
    <row r="250" spans="1:7" ht="20.100000000000001" customHeight="1" x14ac:dyDescent="0.45">
      <c r="A250" s="159"/>
      <c r="B250" s="167"/>
      <c r="C250" s="164"/>
      <c r="D250" s="164"/>
      <c r="E250" s="165"/>
      <c r="F250" s="165"/>
      <c r="G250" s="164"/>
    </row>
    <row r="251" spans="1:7" ht="20.100000000000001" customHeight="1" x14ac:dyDescent="0.45">
      <c r="A251" s="159"/>
      <c r="B251" s="167"/>
      <c r="C251" s="164"/>
      <c r="D251" s="164"/>
      <c r="E251" s="165"/>
      <c r="F251" s="165"/>
      <c r="G251" s="164"/>
    </row>
    <row r="252" spans="1:7" ht="20.100000000000001" customHeight="1" x14ac:dyDescent="0.45">
      <c r="A252" s="159"/>
      <c r="B252" s="167"/>
      <c r="C252" s="164"/>
      <c r="D252" s="164"/>
      <c r="E252" s="165"/>
      <c r="F252" s="165"/>
      <c r="G252" s="164"/>
    </row>
    <row r="253" spans="1:7" ht="20.100000000000001" customHeight="1" x14ac:dyDescent="0.45">
      <c r="A253" s="159"/>
      <c r="B253" s="167"/>
      <c r="C253" s="165"/>
      <c r="D253" s="165"/>
      <c r="E253" s="165"/>
      <c r="F253" s="165"/>
      <c r="G253" s="165"/>
    </row>
    <row r="254" spans="1:7" ht="20.100000000000001" customHeight="1" x14ac:dyDescent="0.45">
      <c r="A254" s="159"/>
      <c r="B254" s="163"/>
      <c r="C254" s="165"/>
      <c r="D254" s="165"/>
      <c r="E254" s="165"/>
      <c r="F254" s="165"/>
      <c r="G254" s="165"/>
    </row>
    <row r="255" spans="1:7" ht="20.100000000000001" customHeight="1" x14ac:dyDescent="0.45">
      <c r="A255" s="159"/>
      <c r="B255" s="163"/>
      <c r="C255" s="166"/>
      <c r="D255" s="166"/>
      <c r="E255" s="165"/>
      <c r="F255" s="165"/>
      <c r="G255" s="166"/>
    </row>
    <row r="256" spans="1:7" ht="20.100000000000001" customHeight="1" x14ac:dyDescent="0.45">
      <c r="A256" s="159"/>
      <c r="B256" s="163"/>
      <c r="C256" s="166"/>
      <c r="D256" s="166"/>
      <c r="E256" s="165"/>
      <c r="F256" s="165"/>
      <c r="G256" s="166"/>
    </row>
    <row r="257" spans="1:7" ht="20.100000000000001" customHeight="1" x14ac:dyDescent="0.45">
      <c r="A257" s="159"/>
      <c r="B257" s="163"/>
      <c r="C257" s="166"/>
      <c r="D257" s="166"/>
      <c r="E257" s="165"/>
      <c r="F257" s="165"/>
      <c r="G257" s="166"/>
    </row>
    <row r="258" spans="1:7" ht="20.100000000000001" customHeight="1" x14ac:dyDescent="0.45">
      <c r="A258" s="159"/>
      <c r="B258" s="163"/>
      <c r="C258" s="166"/>
      <c r="D258" s="166"/>
      <c r="E258" s="165"/>
      <c r="F258" s="165"/>
      <c r="G258" s="166"/>
    </row>
    <row r="259" spans="1:7" ht="20.100000000000001" customHeight="1" x14ac:dyDescent="0.45">
      <c r="A259" s="159"/>
      <c r="B259" s="163"/>
      <c r="C259" s="166"/>
      <c r="D259" s="166"/>
      <c r="E259" s="165"/>
      <c r="F259" s="165"/>
      <c r="G259" s="166"/>
    </row>
    <row r="260" spans="1:7" ht="20.100000000000001" customHeight="1" x14ac:dyDescent="0.45">
      <c r="A260" s="159"/>
      <c r="B260" s="163"/>
      <c r="C260" s="166"/>
      <c r="D260" s="166"/>
      <c r="E260" s="165"/>
      <c r="F260" s="165"/>
      <c r="G260" s="166"/>
    </row>
    <row r="261" spans="1:7" ht="20.100000000000001" customHeight="1" x14ac:dyDescent="0.45">
      <c r="A261" s="159"/>
      <c r="B261" s="163"/>
      <c r="C261" s="166"/>
      <c r="D261" s="166"/>
      <c r="E261" s="165"/>
      <c r="F261" s="165"/>
      <c r="G261" s="166"/>
    </row>
    <row r="262" spans="1:7" ht="20.100000000000001" customHeight="1" x14ac:dyDescent="0.45">
      <c r="A262" s="159"/>
      <c r="B262" s="163"/>
      <c r="C262" s="166"/>
      <c r="D262" s="166"/>
      <c r="E262" s="165"/>
      <c r="F262" s="165"/>
      <c r="G262" s="166"/>
    </row>
    <row r="263" spans="1:7" ht="20.100000000000001" customHeight="1" x14ac:dyDescent="0.45">
      <c r="A263" s="159"/>
      <c r="B263" s="163"/>
      <c r="C263" s="166"/>
      <c r="D263" s="166"/>
      <c r="E263" s="165"/>
      <c r="F263" s="165"/>
      <c r="G263" s="166"/>
    </row>
    <row r="264" spans="1:7" ht="20.100000000000001" customHeight="1" x14ac:dyDescent="0.45">
      <c r="A264" s="159"/>
      <c r="B264" s="163"/>
      <c r="C264" s="166"/>
      <c r="D264" s="166"/>
      <c r="E264" s="165"/>
      <c r="F264" s="165"/>
      <c r="G264" s="166"/>
    </row>
    <row r="265" spans="1:7" ht="20.100000000000001" customHeight="1" x14ac:dyDescent="0.45">
      <c r="A265" s="159"/>
      <c r="B265" s="163"/>
      <c r="C265" s="166"/>
      <c r="D265" s="166"/>
      <c r="E265" s="165"/>
      <c r="F265" s="165"/>
      <c r="G265" s="166"/>
    </row>
    <row r="266" spans="1:7" ht="20.100000000000001" customHeight="1" x14ac:dyDescent="0.45">
      <c r="A266" s="159"/>
      <c r="B266" s="163"/>
      <c r="C266" s="166"/>
      <c r="D266" s="166"/>
      <c r="E266" s="165"/>
      <c r="F266" s="165"/>
      <c r="G266" s="166"/>
    </row>
    <row r="267" spans="1:7" ht="20.100000000000001" customHeight="1" x14ac:dyDescent="0.45">
      <c r="A267" s="159"/>
      <c r="B267" s="163"/>
      <c r="C267" s="166"/>
      <c r="D267" s="166"/>
      <c r="E267" s="165"/>
      <c r="F267" s="165"/>
      <c r="G267" s="166"/>
    </row>
    <row r="268" spans="1:7" ht="20.100000000000001" customHeight="1" x14ac:dyDescent="0.45">
      <c r="A268" s="159"/>
      <c r="B268" s="163"/>
      <c r="C268" s="166"/>
      <c r="D268" s="166"/>
      <c r="E268" s="165"/>
      <c r="F268" s="165"/>
      <c r="G268" s="166"/>
    </row>
    <row r="269" spans="1:7" ht="20.100000000000001" customHeight="1" x14ac:dyDescent="0.45">
      <c r="A269" s="159"/>
      <c r="B269" s="227" t="s">
        <v>1</v>
      </c>
      <c r="C269" s="204" t="s">
        <v>57</v>
      </c>
      <c r="D269" s="203" t="s">
        <v>58</v>
      </c>
      <c r="E269" s="218"/>
      <c r="F269" s="203" t="s">
        <v>56</v>
      </c>
      <c r="G269" s="203" t="s">
        <v>59</v>
      </c>
    </row>
    <row r="270" spans="1:7" ht="20.100000000000001" customHeight="1" x14ac:dyDescent="0.45">
      <c r="A270" s="159"/>
      <c r="B270" s="234"/>
      <c r="C270" s="208"/>
      <c r="D270" s="207"/>
      <c r="E270" s="207"/>
      <c r="F270" s="207"/>
      <c r="G270" s="207"/>
    </row>
    <row r="271" spans="1:7" ht="20.100000000000001" customHeight="1" x14ac:dyDescent="0.45">
      <c r="A271" s="159"/>
      <c r="B271" s="229" t="s">
        <v>71</v>
      </c>
      <c r="C271" s="217"/>
      <c r="D271" s="213"/>
      <c r="E271" s="216"/>
      <c r="F271" s="216"/>
      <c r="G271" s="216"/>
    </row>
    <row r="272" spans="1:7" ht="20.100000000000001" customHeight="1" x14ac:dyDescent="0.45">
      <c r="A272" s="159"/>
      <c r="B272" s="167"/>
      <c r="C272" s="164"/>
      <c r="D272" s="164"/>
      <c r="E272" s="165"/>
      <c r="F272" s="164"/>
      <c r="G272" s="164"/>
    </row>
    <row r="273" spans="1:7" ht="20.100000000000001" customHeight="1" x14ac:dyDescent="0.45">
      <c r="A273" s="159"/>
      <c r="B273" s="163"/>
      <c r="C273" s="165"/>
      <c r="D273" s="165"/>
      <c r="E273" s="165"/>
      <c r="F273" s="165"/>
      <c r="G273" s="165"/>
    </row>
    <row r="274" spans="1:7" ht="20.100000000000001" customHeight="1" x14ac:dyDescent="0.45">
      <c r="A274" s="159"/>
      <c r="B274" s="163"/>
      <c r="C274" s="165"/>
      <c r="D274" s="165"/>
      <c r="E274" s="165"/>
      <c r="F274" s="165"/>
      <c r="G274" s="165"/>
    </row>
    <row r="275" spans="1:7" ht="20.100000000000001" customHeight="1" x14ac:dyDescent="0.45">
      <c r="A275" s="159"/>
      <c r="B275" s="163"/>
      <c r="C275" s="165"/>
      <c r="D275" s="165"/>
      <c r="E275" s="165"/>
      <c r="F275" s="165"/>
      <c r="G275" s="165"/>
    </row>
    <row r="276" spans="1:7" ht="20.100000000000001" customHeight="1" x14ac:dyDescent="0.45">
      <c r="A276" s="159"/>
      <c r="B276" s="163"/>
      <c r="C276" s="165"/>
      <c r="D276" s="165"/>
      <c r="E276" s="165"/>
      <c r="F276" s="165"/>
      <c r="G276" s="165"/>
    </row>
    <row r="277" spans="1:7" ht="20.100000000000001" customHeight="1" x14ac:dyDescent="0.45">
      <c r="A277" s="159"/>
      <c r="B277" s="163"/>
      <c r="C277" s="165"/>
      <c r="D277" s="165"/>
      <c r="E277" s="165"/>
      <c r="F277" s="165"/>
      <c r="G277" s="165"/>
    </row>
    <row r="278" spans="1:7" ht="20.100000000000001" customHeight="1" x14ac:dyDescent="0.45">
      <c r="A278" s="159"/>
      <c r="B278" s="163"/>
      <c r="C278" s="166"/>
      <c r="D278" s="166"/>
      <c r="E278" s="165"/>
      <c r="F278" s="165"/>
      <c r="G278" s="166"/>
    </row>
    <row r="279" spans="1:7" ht="20.100000000000001" customHeight="1" x14ac:dyDescent="0.45">
      <c r="A279" s="159"/>
      <c r="B279" s="163"/>
      <c r="C279" s="166"/>
      <c r="D279" s="166"/>
      <c r="E279" s="165"/>
      <c r="F279" s="165"/>
      <c r="G279" s="166"/>
    </row>
    <row r="280" spans="1:7" ht="20.100000000000001" customHeight="1" x14ac:dyDescent="0.45">
      <c r="A280" s="159"/>
      <c r="B280" s="163"/>
      <c r="C280" s="166"/>
      <c r="D280" s="166"/>
      <c r="E280" s="165"/>
      <c r="F280" s="165"/>
      <c r="G280" s="166"/>
    </row>
    <row r="281" spans="1:7" ht="20.100000000000001" customHeight="1" x14ac:dyDescent="0.45">
      <c r="A281" s="159"/>
      <c r="B281" s="163"/>
      <c r="C281" s="166"/>
      <c r="D281" s="166"/>
      <c r="E281" s="165"/>
      <c r="F281" s="165"/>
      <c r="G281" s="166"/>
    </row>
    <row r="282" spans="1:7" ht="20.100000000000001" customHeight="1" x14ac:dyDescent="0.45">
      <c r="A282" s="159"/>
      <c r="B282" s="163"/>
      <c r="C282" s="166"/>
      <c r="D282" s="166"/>
      <c r="E282" s="165"/>
      <c r="F282" s="165"/>
      <c r="G282" s="166"/>
    </row>
    <row r="283" spans="1:7" ht="20.100000000000001" customHeight="1" x14ac:dyDescent="0.45">
      <c r="A283" s="159"/>
      <c r="B283" s="163"/>
      <c r="C283" s="166"/>
      <c r="D283" s="166"/>
      <c r="E283" s="165"/>
      <c r="F283" s="165"/>
      <c r="G283" s="166"/>
    </row>
    <row r="284" spans="1:7" ht="20.100000000000001" customHeight="1" x14ac:dyDescent="0.45">
      <c r="A284" s="159"/>
      <c r="B284" s="163"/>
      <c r="C284" s="166"/>
      <c r="D284" s="166"/>
      <c r="E284" s="165"/>
      <c r="F284" s="165"/>
      <c r="G284" s="166"/>
    </row>
    <row r="285" spans="1:7" ht="20.100000000000001" customHeight="1" x14ac:dyDescent="0.45">
      <c r="A285" s="159"/>
      <c r="B285" s="163"/>
      <c r="C285" s="166"/>
      <c r="D285" s="166"/>
      <c r="E285" s="165"/>
      <c r="F285" s="165"/>
      <c r="G285" s="166"/>
    </row>
    <row r="286" spans="1:7" ht="20.100000000000001" customHeight="1" x14ac:dyDescent="0.45">
      <c r="A286" s="159"/>
      <c r="B286" s="163"/>
      <c r="C286" s="166"/>
      <c r="D286" s="166"/>
      <c r="E286" s="165"/>
      <c r="F286" s="165"/>
      <c r="G286" s="166"/>
    </row>
    <row r="287" spans="1:7" ht="20.100000000000001" customHeight="1" x14ac:dyDescent="0.45">
      <c r="A287" s="159"/>
      <c r="B287" s="163"/>
      <c r="C287" s="166"/>
      <c r="D287" s="166"/>
      <c r="E287" s="165"/>
      <c r="F287" s="165"/>
      <c r="G287" s="166"/>
    </row>
    <row r="288" spans="1:7" ht="20.100000000000001" customHeight="1" x14ac:dyDescent="0.45">
      <c r="A288" s="159"/>
      <c r="B288" s="163"/>
      <c r="C288" s="166"/>
      <c r="D288" s="166"/>
      <c r="E288" s="165"/>
      <c r="F288" s="165"/>
      <c r="G288" s="166"/>
    </row>
    <row r="289" spans="1:7" ht="20.100000000000001" customHeight="1" x14ac:dyDescent="0.45">
      <c r="A289" s="159"/>
      <c r="B289" s="163"/>
      <c r="C289" s="166"/>
      <c r="D289" s="166"/>
      <c r="E289" s="165"/>
      <c r="F289" s="165"/>
      <c r="G289" s="166"/>
    </row>
    <row r="290" spans="1:7" ht="20.100000000000001" customHeight="1" x14ac:dyDescent="0.45">
      <c r="A290" s="159"/>
      <c r="B290" s="163"/>
      <c r="C290" s="166"/>
      <c r="D290" s="166"/>
      <c r="E290" s="165"/>
      <c r="F290" s="165"/>
      <c r="G290" s="166"/>
    </row>
    <row r="291" spans="1:7" ht="20.100000000000001" customHeight="1" x14ac:dyDescent="0.45">
      <c r="A291" s="159"/>
      <c r="B291" s="163"/>
      <c r="C291" s="166"/>
      <c r="D291" s="166"/>
      <c r="E291" s="165"/>
      <c r="F291" s="165"/>
      <c r="G291" s="166"/>
    </row>
    <row r="292" spans="1:7" ht="20.100000000000001" customHeight="1" x14ac:dyDescent="0.45">
      <c r="A292" s="159"/>
      <c r="B292" s="227" t="s">
        <v>1</v>
      </c>
      <c r="C292" s="204" t="s">
        <v>2</v>
      </c>
      <c r="D292" s="203" t="s">
        <v>3</v>
      </c>
      <c r="E292" s="235"/>
      <c r="F292" s="227" t="s">
        <v>7</v>
      </c>
      <c r="G292" s="227" t="s">
        <v>8</v>
      </c>
    </row>
    <row r="293" spans="1:7" ht="20.100000000000001" customHeight="1" x14ac:dyDescent="0.45">
      <c r="A293" s="159"/>
      <c r="B293" s="234"/>
      <c r="C293" s="208"/>
      <c r="D293" s="207"/>
      <c r="E293" s="207"/>
      <c r="F293" s="207"/>
      <c r="G293" s="207"/>
    </row>
    <row r="294" spans="1:7" ht="20.100000000000001" customHeight="1" x14ac:dyDescent="0.45">
      <c r="A294" s="159"/>
      <c r="B294" s="229" t="s">
        <v>9</v>
      </c>
      <c r="C294" s="217"/>
      <c r="D294" s="213"/>
      <c r="E294" s="216"/>
      <c r="F294" s="216"/>
      <c r="G294" s="216"/>
    </row>
    <row r="295" spans="1:7" ht="20.100000000000001" customHeight="1" x14ac:dyDescent="0.45">
      <c r="A295" s="159"/>
      <c r="B295" s="167"/>
      <c r="C295" s="164"/>
      <c r="D295" s="164"/>
      <c r="E295" s="165"/>
      <c r="F295" s="164"/>
      <c r="G295" s="164"/>
    </row>
    <row r="296" spans="1:7" ht="20.100000000000001" customHeight="1" x14ac:dyDescent="0.45">
      <c r="A296" s="159"/>
      <c r="B296" s="163"/>
      <c r="C296" s="165"/>
      <c r="D296" s="165"/>
      <c r="E296" s="165"/>
      <c r="F296" s="165"/>
      <c r="G296" s="165"/>
    </row>
    <row r="297" spans="1:7" ht="20.100000000000001" customHeight="1" x14ac:dyDescent="0.45">
      <c r="A297" s="159"/>
      <c r="B297" s="163"/>
      <c r="C297" s="165"/>
      <c r="D297" s="165"/>
      <c r="E297" s="165"/>
      <c r="F297" s="165"/>
      <c r="G297" s="165"/>
    </row>
    <row r="298" spans="1:7" ht="20.100000000000001" customHeight="1" x14ac:dyDescent="0.45">
      <c r="A298" s="159"/>
      <c r="B298" s="163"/>
      <c r="C298" s="165"/>
      <c r="D298" s="165"/>
      <c r="E298" s="165"/>
      <c r="F298" s="165"/>
      <c r="G298" s="165"/>
    </row>
    <row r="299" spans="1:7" ht="20.100000000000001" customHeight="1" x14ac:dyDescent="0.45">
      <c r="A299" s="159"/>
      <c r="B299" s="163"/>
      <c r="C299" s="165"/>
      <c r="D299" s="165"/>
      <c r="E299" s="165"/>
      <c r="F299" s="165"/>
      <c r="G299" s="165"/>
    </row>
    <row r="300" spans="1:7" ht="20.100000000000001" customHeight="1" x14ac:dyDescent="0.45">
      <c r="A300" s="159"/>
      <c r="B300" s="163"/>
      <c r="C300" s="165"/>
      <c r="D300" s="165"/>
      <c r="E300" s="165"/>
      <c r="F300" s="165"/>
      <c r="G300" s="165"/>
    </row>
    <row r="301" spans="1:7" ht="20.100000000000001" customHeight="1" x14ac:dyDescent="0.45">
      <c r="A301" s="159"/>
      <c r="B301" s="163"/>
      <c r="C301" s="166"/>
      <c r="D301" s="166"/>
      <c r="E301" s="165"/>
      <c r="F301" s="165"/>
      <c r="G301" s="166"/>
    </row>
    <row r="302" spans="1:7" ht="20.100000000000001" customHeight="1" x14ac:dyDescent="0.45">
      <c r="A302" s="159"/>
      <c r="B302" s="163"/>
      <c r="C302" s="166"/>
      <c r="D302" s="166"/>
      <c r="E302" s="165"/>
      <c r="F302" s="165"/>
      <c r="G302" s="166"/>
    </row>
    <row r="303" spans="1:7" ht="20.100000000000001" customHeight="1" x14ac:dyDescent="0.45">
      <c r="A303" s="159"/>
      <c r="B303" s="163"/>
      <c r="C303" s="166"/>
      <c r="D303" s="166"/>
      <c r="E303" s="165"/>
      <c r="F303" s="165"/>
      <c r="G303" s="166"/>
    </row>
    <row r="304" spans="1:7" ht="20.100000000000001" customHeight="1" x14ac:dyDescent="0.45">
      <c r="A304" s="159"/>
      <c r="B304" s="163"/>
      <c r="C304" s="166"/>
      <c r="D304" s="166"/>
      <c r="E304" s="165"/>
      <c r="F304" s="165"/>
      <c r="G304" s="166"/>
    </row>
    <row r="305" spans="1:7" ht="20.100000000000001" customHeight="1" x14ac:dyDescent="0.45">
      <c r="A305" s="159"/>
      <c r="B305" s="163"/>
      <c r="C305" s="166"/>
      <c r="D305" s="166"/>
      <c r="E305" s="165"/>
      <c r="F305" s="165"/>
      <c r="G305" s="166"/>
    </row>
    <row r="306" spans="1:7" ht="20.100000000000001" customHeight="1" x14ac:dyDescent="0.45">
      <c r="A306" s="159"/>
      <c r="B306" s="163"/>
      <c r="C306" s="166"/>
      <c r="D306" s="166"/>
      <c r="E306" s="165"/>
      <c r="F306" s="165"/>
      <c r="G306" s="166"/>
    </row>
    <row r="307" spans="1:7" ht="20.100000000000001" customHeight="1" x14ac:dyDescent="0.45">
      <c r="A307" s="159"/>
      <c r="B307" s="163"/>
      <c r="C307" s="166"/>
      <c r="D307" s="166"/>
      <c r="E307" s="165"/>
      <c r="F307" s="165"/>
      <c r="G307" s="166"/>
    </row>
    <row r="308" spans="1:7" ht="20.100000000000001" customHeight="1" x14ac:dyDescent="0.45">
      <c r="A308" s="159"/>
      <c r="B308" s="163"/>
      <c r="C308" s="166"/>
      <c r="D308" s="166"/>
      <c r="E308" s="165"/>
      <c r="F308" s="165"/>
      <c r="G308" s="166"/>
    </row>
    <row r="309" spans="1:7" ht="20.100000000000001" customHeight="1" x14ac:dyDescent="0.45">
      <c r="A309" s="159"/>
      <c r="B309" s="163"/>
      <c r="C309" s="166"/>
      <c r="D309" s="166"/>
      <c r="E309" s="165"/>
      <c r="F309" s="165"/>
      <c r="G309" s="166"/>
    </row>
    <row r="310" spans="1:7" ht="20.100000000000001" customHeight="1" x14ac:dyDescent="0.45">
      <c r="A310" s="159"/>
      <c r="B310" s="163"/>
      <c r="C310" s="166"/>
      <c r="D310" s="166"/>
      <c r="E310" s="165"/>
      <c r="F310" s="165"/>
      <c r="G310" s="166"/>
    </row>
    <row r="311" spans="1:7" ht="20.100000000000001" customHeight="1" x14ac:dyDescent="0.45">
      <c r="A311" s="159"/>
      <c r="B311" s="163"/>
      <c r="C311" s="166"/>
      <c r="D311" s="166"/>
      <c r="E311" s="165"/>
      <c r="F311" s="165"/>
      <c r="G311" s="166"/>
    </row>
    <row r="312" spans="1:7" ht="20.100000000000001" customHeight="1" x14ac:dyDescent="0.45">
      <c r="A312" s="159"/>
      <c r="B312" s="163"/>
      <c r="C312" s="166"/>
      <c r="D312" s="166"/>
      <c r="E312" s="165"/>
      <c r="F312" s="165"/>
      <c r="G312" s="166"/>
    </row>
    <row r="313" spans="1:7" ht="20.100000000000001" customHeight="1" x14ac:dyDescent="0.45">
      <c r="A313" s="159"/>
      <c r="B313" s="163"/>
      <c r="C313" s="166"/>
      <c r="D313" s="166"/>
      <c r="E313" s="165"/>
      <c r="F313" s="165"/>
      <c r="G313" s="166"/>
    </row>
    <row r="314" spans="1:7" ht="20.100000000000001" customHeight="1" x14ac:dyDescent="0.45">
      <c r="A314" s="159"/>
      <c r="B314" s="163"/>
      <c r="C314" s="166"/>
      <c r="D314" s="166"/>
      <c r="E314" s="165"/>
      <c r="F314" s="165"/>
      <c r="G314" s="166"/>
    </row>
    <row r="315" spans="1:7" ht="20.100000000000001" customHeight="1" x14ac:dyDescent="0.45">
      <c r="A315" s="172"/>
      <c r="B315" s="227" t="s">
        <v>1</v>
      </c>
      <c r="C315" s="204" t="s">
        <v>2</v>
      </c>
      <c r="D315" s="203" t="s">
        <v>3</v>
      </c>
      <c r="E315" s="205"/>
      <c r="F315" s="206"/>
      <c r="G315" s="203" t="s">
        <v>6</v>
      </c>
    </row>
    <row r="316" spans="1:7" ht="20.100000000000001" customHeight="1" x14ac:dyDescent="0.45">
      <c r="A316" s="172"/>
      <c r="B316" s="234"/>
      <c r="C316" s="208"/>
      <c r="D316" s="207"/>
      <c r="E316" s="209"/>
      <c r="F316" s="210"/>
      <c r="G316" s="207"/>
    </row>
    <row r="317" spans="1:7" ht="20.100000000000001" customHeight="1" x14ac:dyDescent="0.45">
      <c r="A317" s="172"/>
      <c r="B317" s="229" t="s">
        <v>10</v>
      </c>
      <c r="C317" s="217" t="s">
        <v>5</v>
      </c>
      <c r="D317" s="216"/>
      <c r="E317" s="214"/>
      <c r="F317" s="215"/>
      <c r="G317" s="216"/>
    </row>
    <row r="318" spans="1:7" ht="20.100000000000001" customHeight="1" x14ac:dyDescent="0.45">
      <c r="A318" s="159"/>
      <c r="B318" s="163"/>
      <c r="C318" s="165"/>
      <c r="D318" s="165"/>
      <c r="E318" s="165"/>
      <c r="F318" s="165"/>
      <c r="G318" s="165"/>
    </row>
    <row r="319" spans="1:7" ht="20.100000000000001" customHeight="1" x14ac:dyDescent="0.45">
      <c r="A319" s="159"/>
      <c r="B319" s="163"/>
      <c r="C319" s="165"/>
      <c r="D319" s="165"/>
      <c r="E319" s="165"/>
      <c r="F319" s="165"/>
      <c r="G319" s="165"/>
    </row>
    <row r="320" spans="1:7" ht="20.100000000000001" customHeight="1" x14ac:dyDescent="0.45">
      <c r="A320" s="159"/>
      <c r="B320" s="163"/>
      <c r="C320" s="165"/>
      <c r="D320" s="165"/>
      <c r="E320" s="165"/>
      <c r="F320" s="165"/>
      <c r="G320" s="165"/>
    </row>
    <row r="321" spans="1:7" ht="20.100000000000001" customHeight="1" x14ac:dyDescent="0.45">
      <c r="A321" s="159"/>
      <c r="B321" s="163"/>
      <c r="C321" s="165"/>
      <c r="D321" s="165"/>
      <c r="E321" s="165"/>
      <c r="F321" s="165"/>
      <c r="G321" s="165"/>
    </row>
    <row r="322" spans="1:7" ht="20.100000000000001" customHeight="1" x14ac:dyDescent="0.45">
      <c r="A322" s="159"/>
      <c r="B322" s="163"/>
      <c r="C322" s="165"/>
      <c r="D322" s="165"/>
      <c r="E322" s="165"/>
      <c r="F322" s="165"/>
      <c r="G322" s="165"/>
    </row>
    <row r="323" spans="1:7" ht="20.100000000000001" customHeight="1" x14ac:dyDescent="0.45">
      <c r="A323" s="159"/>
      <c r="B323" s="163"/>
      <c r="C323" s="165"/>
      <c r="D323" s="165"/>
      <c r="E323" s="165"/>
      <c r="F323" s="165"/>
      <c r="G323" s="165"/>
    </row>
    <row r="324" spans="1:7" ht="20.100000000000001" customHeight="1" x14ac:dyDescent="0.45">
      <c r="A324" s="159"/>
      <c r="B324" s="163"/>
      <c r="C324" s="166"/>
      <c r="D324" s="166"/>
      <c r="E324" s="165"/>
      <c r="F324" s="165"/>
      <c r="G324" s="166"/>
    </row>
    <row r="325" spans="1:7" ht="20.100000000000001" customHeight="1" x14ac:dyDescent="0.45">
      <c r="A325" s="159"/>
      <c r="B325" s="163"/>
      <c r="C325" s="166"/>
      <c r="D325" s="166"/>
      <c r="E325" s="165"/>
      <c r="F325" s="165"/>
      <c r="G325" s="166"/>
    </row>
    <row r="326" spans="1:7" ht="20.100000000000001" customHeight="1" x14ac:dyDescent="0.45">
      <c r="A326" s="159"/>
      <c r="B326" s="163"/>
      <c r="C326" s="166"/>
      <c r="D326" s="166"/>
      <c r="E326" s="165"/>
      <c r="F326" s="165"/>
      <c r="G326" s="166"/>
    </row>
    <row r="327" spans="1:7" ht="20.100000000000001" customHeight="1" x14ac:dyDescent="0.45">
      <c r="A327" s="159"/>
      <c r="B327" s="163"/>
      <c r="C327" s="166"/>
      <c r="D327" s="166"/>
      <c r="E327" s="165"/>
      <c r="F327" s="165"/>
      <c r="G327" s="166"/>
    </row>
    <row r="328" spans="1:7" ht="20.100000000000001" customHeight="1" x14ac:dyDescent="0.45">
      <c r="A328" s="159"/>
      <c r="B328" s="163"/>
      <c r="C328" s="166"/>
      <c r="D328" s="166"/>
      <c r="E328" s="165"/>
      <c r="F328" s="165"/>
      <c r="G328" s="166"/>
    </row>
    <row r="329" spans="1:7" ht="20.100000000000001" customHeight="1" x14ac:dyDescent="0.45">
      <c r="A329" s="159"/>
      <c r="B329" s="163"/>
      <c r="C329" s="166"/>
      <c r="D329" s="166"/>
      <c r="E329" s="165"/>
      <c r="F329" s="165"/>
      <c r="G329" s="166"/>
    </row>
    <row r="330" spans="1:7" ht="20.100000000000001" customHeight="1" x14ac:dyDescent="0.45">
      <c r="A330" s="159"/>
      <c r="B330" s="163"/>
      <c r="C330" s="166"/>
      <c r="D330" s="166"/>
      <c r="E330" s="165"/>
      <c r="F330" s="165"/>
      <c r="G330" s="166"/>
    </row>
    <row r="331" spans="1:7" ht="20.100000000000001" customHeight="1" x14ac:dyDescent="0.45">
      <c r="A331" s="159"/>
      <c r="B331" s="163"/>
      <c r="C331" s="166"/>
      <c r="D331" s="166"/>
      <c r="E331" s="165"/>
      <c r="F331" s="165"/>
      <c r="G331" s="166"/>
    </row>
    <row r="332" spans="1:7" ht="20.100000000000001" customHeight="1" x14ac:dyDescent="0.45">
      <c r="A332" s="159"/>
      <c r="B332" s="163"/>
      <c r="C332" s="166"/>
      <c r="D332" s="166"/>
      <c r="E332" s="165"/>
      <c r="F332" s="165"/>
      <c r="G332" s="166"/>
    </row>
    <row r="333" spans="1:7" ht="20.100000000000001" customHeight="1" x14ac:dyDescent="0.45">
      <c r="A333" s="159"/>
      <c r="B333" s="163"/>
      <c r="C333" s="166"/>
      <c r="D333" s="166"/>
      <c r="E333" s="165"/>
      <c r="F333" s="165"/>
      <c r="G333" s="166"/>
    </row>
    <row r="334" spans="1:7" ht="20.100000000000001" customHeight="1" x14ac:dyDescent="0.45">
      <c r="A334" s="159"/>
      <c r="B334" s="163"/>
      <c r="C334" s="166"/>
      <c r="D334" s="166"/>
      <c r="E334" s="165"/>
      <c r="F334" s="165"/>
      <c r="G334" s="166"/>
    </row>
    <row r="335" spans="1:7" ht="20.100000000000001" customHeight="1" x14ac:dyDescent="0.45">
      <c r="A335" s="159"/>
      <c r="B335" s="163"/>
      <c r="C335" s="166"/>
      <c r="D335" s="166"/>
      <c r="E335" s="165"/>
      <c r="F335" s="165"/>
      <c r="G335" s="166"/>
    </row>
    <row r="336" spans="1:7" ht="20.100000000000001" customHeight="1" x14ac:dyDescent="0.45">
      <c r="A336" s="159"/>
      <c r="B336" s="163"/>
      <c r="C336" s="166"/>
      <c r="D336" s="166"/>
      <c r="E336" s="165"/>
      <c r="F336" s="165"/>
      <c r="G336" s="166"/>
    </row>
    <row r="337" spans="1:7" ht="20.100000000000001" customHeight="1" x14ac:dyDescent="0.45">
      <c r="A337" s="159"/>
      <c r="B337" s="163"/>
      <c r="C337" s="166"/>
      <c r="D337" s="166"/>
      <c r="E337" s="165"/>
      <c r="F337" s="165"/>
      <c r="G337" s="166"/>
    </row>
  </sheetData>
  <mergeCells count="2">
    <mergeCell ref="B5:D6"/>
    <mergeCell ref="B2:D2"/>
  </mergeCells>
  <pageMargins left="0.25" right="0.25" top="0.75" bottom="0.75" header="0.3" footer="0.3"/>
  <pageSetup orientation="portrait" horizontalDpi="4294967293" r:id="rId1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B38C6-2FEF-44D4-9950-67DCA64A5B6F}">
  <dimension ref="A1:IV49"/>
  <sheetViews>
    <sheetView showGridLines="0" topLeftCell="C13" workbookViewId="0">
      <selection activeCell="H30" sqref="H30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123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167.33333333333334</v>
      </c>
      <c r="DY3" s="30" t="s">
        <v>50</v>
      </c>
      <c r="DZ3" s="31"/>
      <c r="EA3" s="3"/>
      <c r="EB3" s="3"/>
    </row>
    <row r="4" spans="1:256" s="281" customFormat="1" ht="15.9" customHeight="1" x14ac:dyDescent="0.25">
      <c r="A4" s="251"/>
      <c r="B4" s="251"/>
      <c r="C4" s="252"/>
      <c r="D4" s="253">
        <v>0</v>
      </c>
      <c r="E4" s="254"/>
      <c r="F4" s="255" t="s">
        <v>124</v>
      </c>
      <c r="G4" s="255" t="s">
        <v>125</v>
      </c>
      <c r="H4" s="255" t="s">
        <v>126</v>
      </c>
      <c r="I4" s="254"/>
      <c r="J4" s="254"/>
      <c r="K4" s="254"/>
      <c r="L4" s="256">
        <v>0</v>
      </c>
      <c r="M4" s="256">
        <v>0</v>
      </c>
      <c r="N4" s="256">
        <v>0</v>
      </c>
      <c r="O4" s="257"/>
      <c r="P4" s="258">
        <f t="shared" ref="P4:P18" si="0">AVERAGE(L4:O4)</f>
        <v>0</v>
      </c>
      <c r="Q4" s="256">
        <v>0</v>
      </c>
      <c r="R4" s="256">
        <v>0</v>
      </c>
      <c r="S4" s="256">
        <v>0</v>
      </c>
      <c r="T4" s="257"/>
      <c r="U4" s="258">
        <f t="shared" ref="U4:U18" si="1">AVERAGE(Q4:T4)</f>
        <v>0</v>
      </c>
      <c r="V4" s="256">
        <v>0</v>
      </c>
      <c r="W4" s="256">
        <v>0</v>
      </c>
      <c r="X4" s="256">
        <v>0</v>
      </c>
      <c r="Y4" s="257"/>
      <c r="Z4" s="258">
        <f t="shared" ref="Z4:Z18" si="2">AVERAGE(V4:Y4)</f>
        <v>0</v>
      </c>
      <c r="AA4" s="256">
        <v>0</v>
      </c>
      <c r="AB4" s="256">
        <v>0</v>
      </c>
      <c r="AC4" s="256">
        <v>0</v>
      </c>
      <c r="AD4" s="257"/>
      <c r="AE4" s="258">
        <f t="shared" ref="AE4:AE18" si="3">AVERAGE(AA4:AD4)</f>
        <v>0</v>
      </c>
      <c r="AF4" s="256">
        <v>0</v>
      </c>
      <c r="AG4" s="256">
        <v>0</v>
      </c>
      <c r="AH4" s="256">
        <v>0</v>
      </c>
      <c r="AI4" s="257"/>
      <c r="AJ4" s="258">
        <f t="shared" ref="AJ4:AJ18" si="4">AVERAGE(AF4:AI4)</f>
        <v>0</v>
      </c>
      <c r="AK4" s="256">
        <v>0</v>
      </c>
      <c r="AL4" s="256">
        <v>0</v>
      </c>
      <c r="AM4" s="256">
        <v>0</v>
      </c>
      <c r="AN4" s="257"/>
      <c r="AO4" s="258">
        <f t="shared" ref="AO4:AO18" si="5">AVERAGE(AK4:AN4)</f>
        <v>0</v>
      </c>
      <c r="AP4" s="256">
        <v>0</v>
      </c>
      <c r="AQ4" s="256">
        <v>0</v>
      </c>
      <c r="AR4" s="256">
        <v>0</v>
      </c>
      <c r="AS4" s="257"/>
      <c r="AT4" s="258">
        <f t="shared" ref="AT4:AT18" si="6">AVERAGE(AP4:AS4)</f>
        <v>0</v>
      </c>
      <c r="AU4" s="256">
        <v>0</v>
      </c>
      <c r="AV4" s="256">
        <v>0</v>
      </c>
      <c r="AW4" s="256">
        <v>0</v>
      </c>
      <c r="AX4" s="257"/>
      <c r="AY4" s="258">
        <f t="shared" ref="AY4:AY18" si="7">AVERAGE(AU4:AX4)</f>
        <v>0</v>
      </c>
      <c r="AZ4" s="259">
        <f t="shared" ref="AZ4:AZ18" si="8">P4+U4+Z4+AE4+AJ4+AO4+AT4+AY4</f>
        <v>0</v>
      </c>
      <c r="BA4" s="260">
        <v>0</v>
      </c>
      <c r="BB4" s="260">
        <v>0</v>
      </c>
      <c r="BC4" s="260">
        <v>0</v>
      </c>
      <c r="BD4" s="261"/>
      <c r="BE4" s="258">
        <f t="shared" ref="BE4:BE18" si="9">AVERAGE(BA4:BD4)</f>
        <v>0</v>
      </c>
      <c r="BF4" s="260">
        <v>0</v>
      </c>
      <c r="BG4" s="260">
        <v>0</v>
      </c>
      <c r="BH4" s="260">
        <v>0</v>
      </c>
      <c r="BI4" s="261"/>
      <c r="BJ4" s="258">
        <f t="shared" ref="BJ4:BJ18" si="10">AVERAGE(BF4:BI4)</f>
        <v>0</v>
      </c>
      <c r="BK4" s="260">
        <v>0</v>
      </c>
      <c r="BL4" s="260">
        <v>0</v>
      </c>
      <c r="BM4" s="260">
        <v>0</v>
      </c>
      <c r="BN4" s="261"/>
      <c r="BO4" s="258">
        <f t="shared" ref="BO4:BO18" si="11">AVERAGE(BK4:BN4)</f>
        <v>0</v>
      </c>
      <c r="BP4" s="260">
        <v>0</v>
      </c>
      <c r="BQ4" s="260">
        <v>0</v>
      </c>
      <c r="BR4" s="260">
        <v>0</v>
      </c>
      <c r="BS4" s="261"/>
      <c r="BT4" s="258">
        <f t="shared" ref="BT4:BT18" si="12">AVERAGE(BP4:BS4)</f>
        <v>0</v>
      </c>
      <c r="BU4" s="262">
        <v>0</v>
      </c>
      <c r="BV4" s="262">
        <v>0</v>
      </c>
      <c r="BW4" s="262">
        <v>0</v>
      </c>
      <c r="BX4" s="261"/>
      <c r="BY4" s="258">
        <f t="shared" ref="BY4:BY18" si="13">AVERAGE(BU4:BX4)</f>
        <v>0</v>
      </c>
      <c r="BZ4" s="262">
        <v>0</v>
      </c>
      <c r="CA4" s="262">
        <v>0</v>
      </c>
      <c r="CB4" s="262">
        <v>0</v>
      </c>
      <c r="CC4" s="263"/>
      <c r="CD4" s="264">
        <f t="shared" ref="CD4:CD18" si="14">AVERAGE(BZ4:CC4)</f>
        <v>0</v>
      </c>
      <c r="CE4" s="265"/>
      <c r="CF4" s="266"/>
      <c r="CG4" s="266"/>
      <c r="CH4" s="261"/>
      <c r="CI4" s="266"/>
      <c r="CJ4" s="266"/>
      <c r="CK4" s="266"/>
      <c r="CL4" s="261"/>
      <c r="CM4" s="266"/>
      <c r="CN4" s="266"/>
      <c r="CO4" s="266"/>
      <c r="CP4" s="261"/>
      <c r="CQ4" s="266"/>
      <c r="CR4" s="266"/>
      <c r="CS4" s="266"/>
      <c r="CT4" s="261"/>
      <c r="CU4" s="266"/>
      <c r="CV4" s="266"/>
      <c r="CW4" s="266"/>
      <c r="CX4" s="261"/>
      <c r="CY4" s="266"/>
      <c r="CZ4" s="266"/>
      <c r="DA4" s="266"/>
      <c r="DB4" s="267"/>
      <c r="DC4" s="268"/>
      <c r="DD4" s="269">
        <v>0</v>
      </c>
      <c r="DE4" s="270">
        <v>0</v>
      </c>
      <c r="DF4" s="270">
        <v>0</v>
      </c>
      <c r="DG4" s="257">
        <f t="shared" ref="DG4:DG18" si="15">SUM(BD4,BI4,BN4,BS4,BX4,CC4)</f>
        <v>0</v>
      </c>
      <c r="DH4" s="271">
        <f t="shared" ref="DH4:DH18" si="16">BE4+BJ4+BT4+BO4+BY4+CD4</f>
        <v>0</v>
      </c>
      <c r="DI4" s="258">
        <f t="shared" ref="DI4:DI18" si="17">AZ4-DH4</f>
        <v>0</v>
      </c>
      <c r="DJ4" s="272">
        <f t="shared" ref="DJ4:DJ18" si="18">RANK(DI4,$DI$4:$DI$18,0)</f>
        <v>6</v>
      </c>
      <c r="DK4" s="273">
        <f t="shared" ref="DK4:DK18" si="19">P4</f>
        <v>0</v>
      </c>
      <c r="DL4" s="258">
        <f t="shared" ref="DL4:DL18" si="20">DI4*10^3+DK4</f>
        <v>0</v>
      </c>
      <c r="DM4" s="258">
        <f t="shared" ref="DM4:DM18" si="21">RANK(DL4,$DL$4:$DL$18,0)</f>
        <v>6</v>
      </c>
      <c r="DN4" s="258">
        <f t="shared" ref="DN4:DN18" si="22">AJ4</f>
        <v>0</v>
      </c>
      <c r="DO4" s="258">
        <f t="shared" ref="DO4:DO18" si="23">(DI4*10^3+DK4)*10^3+DN4</f>
        <v>0</v>
      </c>
      <c r="DP4" s="258">
        <f t="shared" ref="DP4:DP18" si="24">RANK(DO4,$DO$4:$DO$18,0)</f>
        <v>6</v>
      </c>
      <c r="DQ4" s="274">
        <f t="shared" ref="DQ4:DQ18" si="25">U4</f>
        <v>0</v>
      </c>
      <c r="DR4" s="274">
        <f t="shared" ref="DR4:DR19" si="26">((DI4*10^3+DK4)*10^3+DN4)*10^3+DQ4</f>
        <v>0</v>
      </c>
      <c r="DS4" s="274">
        <f t="shared" ref="DS4:DS18" si="27">RANK(DR4,$DR$4:$DR$18,0)</f>
        <v>6</v>
      </c>
      <c r="DT4" s="274">
        <f t="shared" ref="DT4:DT18" si="28">AO4</f>
        <v>0</v>
      </c>
      <c r="DU4" s="274">
        <f t="shared" ref="DU4:DU18" si="29">(((DI4*10^3+DK4)*10^3+DN4)*10^3+DQ4)*10^3+DT4</f>
        <v>0</v>
      </c>
      <c r="DV4" s="275">
        <f t="shared" ref="DV4:DV18" si="30">IF(F4&gt;0,RANK(DU4,$DU$4:$DU$18,0),20)</f>
        <v>6</v>
      </c>
      <c r="DW4" s="274">
        <f>IF(DV4&lt;&gt;20,RANK(DV4,$DV$4:$DV$18,1)+COUNTIF(DV$4:DV4,DV4)-1,20)</f>
        <v>6</v>
      </c>
      <c r="DX4" s="276">
        <f t="shared" ref="DX4:DX18" si="31">DI4/$DX$3</f>
        <v>0</v>
      </c>
      <c r="DY4" s="277" t="str">
        <f t="shared" ref="DY4:DY18" si="32">IF(COUNTIF(CE4:DB4,"x")&gt;0,"Dis",IF(COUNTIF(DC4,"x")&gt;0,"Abbruch","-"))</f>
        <v>-</v>
      </c>
      <c r="DZ4" s="278"/>
      <c r="EA4" s="279"/>
      <c r="EB4" s="279"/>
      <c r="EC4" s="280"/>
      <c r="ED4" s="280"/>
      <c r="EE4" s="280"/>
      <c r="EF4" s="280"/>
      <c r="EG4" s="280"/>
      <c r="EH4" s="280"/>
      <c r="EI4" s="280"/>
      <c r="EJ4" s="280"/>
      <c r="EK4" s="280"/>
      <c r="EL4" s="280"/>
      <c r="EM4" s="280"/>
      <c r="EN4" s="280"/>
      <c r="EO4" s="280"/>
      <c r="EP4" s="280"/>
      <c r="EQ4" s="280"/>
      <c r="ER4" s="280"/>
      <c r="ES4" s="280"/>
      <c r="ET4" s="280"/>
      <c r="EU4" s="280"/>
      <c r="EV4" s="280"/>
      <c r="EW4" s="280"/>
      <c r="EX4" s="280"/>
      <c r="EY4" s="280"/>
      <c r="EZ4" s="280"/>
      <c r="FA4" s="280"/>
      <c r="FB4" s="280"/>
      <c r="FC4" s="280"/>
      <c r="FD4" s="280"/>
      <c r="FE4" s="280"/>
      <c r="FF4" s="280"/>
      <c r="FG4" s="280"/>
      <c r="FH4" s="280"/>
      <c r="FI4" s="280"/>
      <c r="FJ4" s="280"/>
      <c r="FK4" s="280"/>
      <c r="FL4" s="280"/>
      <c r="FM4" s="280"/>
      <c r="FN4" s="280"/>
      <c r="FO4" s="280"/>
      <c r="FP4" s="280"/>
      <c r="FQ4" s="280"/>
      <c r="FR4" s="280"/>
      <c r="FS4" s="280"/>
      <c r="FT4" s="280"/>
      <c r="FU4" s="280"/>
      <c r="FV4" s="280"/>
      <c r="FW4" s="280"/>
      <c r="FX4" s="280"/>
      <c r="FY4" s="280"/>
      <c r="FZ4" s="280"/>
      <c r="GA4" s="280"/>
      <c r="GB4" s="280"/>
      <c r="GC4" s="280"/>
      <c r="GD4" s="280"/>
      <c r="GE4" s="280"/>
      <c r="GF4" s="280"/>
      <c r="GG4" s="280"/>
      <c r="GH4" s="280"/>
      <c r="GI4" s="280"/>
      <c r="GJ4" s="280"/>
      <c r="GK4" s="280"/>
      <c r="GL4" s="280"/>
      <c r="GM4" s="280"/>
      <c r="GN4" s="280"/>
      <c r="GO4" s="280"/>
      <c r="GP4" s="280"/>
      <c r="GQ4" s="280"/>
      <c r="GR4" s="280"/>
      <c r="GS4" s="280"/>
      <c r="GT4" s="280"/>
      <c r="GU4" s="280"/>
      <c r="GV4" s="280"/>
      <c r="GW4" s="280"/>
      <c r="GX4" s="280"/>
      <c r="GY4" s="280"/>
      <c r="GZ4" s="280"/>
      <c r="HA4" s="280"/>
      <c r="HB4" s="280"/>
      <c r="HC4" s="280"/>
      <c r="HD4" s="280"/>
      <c r="HE4" s="280"/>
      <c r="HF4" s="280"/>
      <c r="HG4" s="280"/>
      <c r="HH4" s="280"/>
      <c r="HI4" s="280"/>
      <c r="HJ4" s="280"/>
      <c r="HK4" s="280"/>
      <c r="HL4" s="280"/>
      <c r="HM4" s="280"/>
      <c r="HN4" s="280"/>
      <c r="HO4" s="280"/>
      <c r="HP4" s="280"/>
      <c r="HQ4" s="280"/>
      <c r="HR4" s="280"/>
      <c r="HS4" s="280"/>
      <c r="HT4" s="280"/>
      <c r="HU4" s="280"/>
      <c r="HV4" s="280"/>
      <c r="HW4" s="280"/>
      <c r="HX4" s="280"/>
      <c r="HY4" s="280"/>
      <c r="HZ4" s="280"/>
      <c r="IA4" s="280"/>
      <c r="IB4" s="280"/>
      <c r="IC4" s="280"/>
      <c r="ID4" s="280"/>
      <c r="IE4" s="280"/>
      <c r="IF4" s="280"/>
      <c r="IG4" s="280"/>
      <c r="IH4" s="280"/>
      <c r="II4" s="280"/>
      <c r="IJ4" s="280"/>
      <c r="IK4" s="280"/>
      <c r="IL4" s="280"/>
      <c r="IM4" s="280"/>
      <c r="IN4" s="280"/>
      <c r="IO4" s="280"/>
      <c r="IP4" s="280"/>
      <c r="IQ4" s="280"/>
      <c r="IR4" s="280"/>
      <c r="IS4" s="280"/>
      <c r="IT4" s="280"/>
      <c r="IU4" s="280"/>
      <c r="IV4" s="280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 t="s">
        <v>77</v>
      </c>
      <c r="G5" s="242" t="s">
        <v>78</v>
      </c>
      <c r="H5" s="242" t="s">
        <v>79</v>
      </c>
      <c r="I5" s="199"/>
      <c r="J5" s="199"/>
      <c r="K5" s="199"/>
      <c r="L5" s="34">
        <v>22</v>
      </c>
      <c r="M5" s="34">
        <v>21</v>
      </c>
      <c r="N5" s="34">
        <v>22</v>
      </c>
      <c r="O5" s="35"/>
      <c r="P5" s="36">
        <f t="shared" si="0"/>
        <v>21.666666666666668</v>
      </c>
      <c r="Q5" s="34">
        <v>23</v>
      </c>
      <c r="R5" s="34">
        <v>21</v>
      </c>
      <c r="S5" s="34">
        <v>23</v>
      </c>
      <c r="T5" s="35"/>
      <c r="U5" s="36">
        <f t="shared" si="1"/>
        <v>22.333333333333332</v>
      </c>
      <c r="V5" s="34">
        <v>23</v>
      </c>
      <c r="W5" s="34">
        <v>20</v>
      </c>
      <c r="X5" s="34">
        <v>20</v>
      </c>
      <c r="Y5" s="35"/>
      <c r="Z5" s="36">
        <f t="shared" si="2"/>
        <v>21</v>
      </c>
      <c r="AA5" s="34">
        <v>23</v>
      </c>
      <c r="AB5" s="34">
        <v>19</v>
      </c>
      <c r="AC5" s="34">
        <v>20</v>
      </c>
      <c r="AD5" s="35"/>
      <c r="AE5" s="36">
        <f t="shared" si="3"/>
        <v>20.666666666666668</v>
      </c>
      <c r="AF5" s="34">
        <v>21</v>
      </c>
      <c r="AG5" s="34">
        <v>20</v>
      </c>
      <c r="AH5" s="34">
        <v>19</v>
      </c>
      <c r="AI5" s="35"/>
      <c r="AJ5" s="36">
        <f t="shared" si="4"/>
        <v>20</v>
      </c>
      <c r="AK5" s="34">
        <v>21</v>
      </c>
      <c r="AL5" s="34">
        <v>19</v>
      </c>
      <c r="AM5" s="34">
        <v>20</v>
      </c>
      <c r="AN5" s="35"/>
      <c r="AO5" s="36">
        <f t="shared" si="5"/>
        <v>20</v>
      </c>
      <c r="AP5" s="34">
        <v>22</v>
      </c>
      <c r="AQ5" s="34">
        <v>19</v>
      </c>
      <c r="AR5" s="34">
        <v>21</v>
      </c>
      <c r="AS5" s="35"/>
      <c r="AT5" s="36">
        <f t="shared" si="6"/>
        <v>20.666666666666668</v>
      </c>
      <c r="AU5" s="34">
        <v>22</v>
      </c>
      <c r="AV5" s="34">
        <v>20</v>
      </c>
      <c r="AW5" s="34">
        <v>21</v>
      </c>
      <c r="AX5" s="35"/>
      <c r="AY5" s="36">
        <f t="shared" si="7"/>
        <v>21</v>
      </c>
      <c r="AZ5" s="37">
        <f t="shared" si="8"/>
        <v>167.33333333333334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167.33333333333334</v>
      </c>
      <c r="DJ5" s="189">
        <f t="shared" si="18"/>
        <v>1</v>
      </c>
      <c r="DK5" s="190">
        <f t="shared" si="19"/>
        <v>21.666666666666668</v>
      </c>
      <c r="DL5" s="176">
        <f t="shared" si="20"/>
        <v>167355</v>
      </c>
      <c r="DM5" s="176">
        <f t="shared" si="21"/>
        <v>1</v>
      </c>
      <c r="DN5" s="176">
        <f t="shared" si="22"/>
        <v>20</v>
      </c>
      <c r="DO5" s="176">
        <f t="shared" si="23"/>
        <v>167355020</v>
      </c>
      <c r="DP5" s="176">
        <f t="shared" si="24"/>
        <v>1</v>
      </c>
      <c r="DQ5" s="191">
        <f t="shared" si="25"/>
        <v>22.333333333333332</v>
      </c>
      <c r="DR5" s="191">
        <f t="shared" si="26"/>
        <v>167355020022.33334</v>
      </c>
      <c r="DS5" s="191">
        <f t="shared" si="27"/>
        <v>1</v>
      </c>
      <c r="DT5" s="191">
        <f t="shared" si="28"/>
        <v>20</v>
      </c>
      <c r="DU5" s="191">
        <f t="shared" si="29"/>
        <v>167355020022353.34</v>
      </c>
      <c r="DV5" s="192">
        <f t="shared" si="30"/>
        <v>1</v>
      </c>
      <c r="DW5" s="191">
        <f>IF(DV5&lt;&gt;20,RANK(DV5,$DV$4:$DV$18,1)+COUNTIF(DV$4:DV5,DV5)-1,20)</f>
        <v>1</v>
      </c>
      <c r="DX5" s="193">
        <f t="shared" si="31"/>
        <v>1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 t="s">
        <v>127</v>
      </c>
      <c r="G6" s="33" t="s">
        <v>74</v>
      </c>
      <c r="H6" s="33" t="s">
        <v>75</v>
      </c>
      <c r="I6" s="32"/>
      <c r="J6" s="32"/>
      <c r="K6" s="32"/>
      <c r="L6" s="34">
        <v>18</v>
      </c>
      <c r="M6" s="34">
        <v>19</v>
      </c>
      <c r="N6" s="34">
        <v>19</v>
      </c>
      <c r="O6" s="35"/>
      <c r="P6" s="36">
        <f t="shared" si="0"/>
        <v>18.666666666666668</v>
      </c>
      <c r="Q6" s="34">
        <v>18</v>
      </c>
      <c r="R6" s="34">
        <v>18</v>
      </c>
      <c r="S6" s="34">
        <v>18</v>
      </c>
      <c r="T6" s="35"/>
      <c r="U6" s="36">
        <f t="shared" si="1"/>
        <v>18</v>
      </c>
      <c r="V6" s="34">
        <v>18</v>
      </c>
      <c r="W6" s="34">
        <v>18</v>
      </c>
      <c r="X6" s="34">
        <v>18</v>
      </c>
      <c r="Y6" s="35"/>
      <c r="Z6" s="36">
        <f t="shared" si="2"/>
        <v>18</v>
      </c>
      <c r="AA6" s="34">
        <v>18</v>
      </c>
      <c r="AB6" s="34">
        <v>17</v>
      </c>
      <c r="AC6" s="34">
        <v>17</v>
      </c>
      <c r="AD6" s="35"/>
      <c r="AE6" s="36">
        <f t="shared" si="3"/>
        <v>17.333333333333332</v>
      </c>
      <c r="AF6" s="34">
        <v>17</v>
      </c>
      <c r="AG6" s="34">
        <v>18</v>
      </c>
      <c r="AH6" s="34">
        <v>15</v>
      </c>
      <c r="AI6" s="35"/>
      <c r="AJ6" s="36">
        <f t="shared" si="4"/>
        <v>16.666666666666668</v>
      </c>
      <c r="AK6" s="34">
        <v>18</v>
      </c>
      <c r="AL6" s="34">
        <v>17</v>
      </c>
      <c r="AM6" s="34">
        <v>14</v>
      </c>
      <c r="AN6" s="35"/>
      <c r="AO6" s="36">
        <f t="shared" si="5"/>
        <v>16.333333333333332</v>
      </c>
      <c r="AP6" s="34">
        <v>17</v>
      </c>
      <c r="AQ6" s="34">
        <v>18</v>
      </c>
      <c r="AR6" s="34">
        <v>16</v>
      </c>
      <c r="AS6" s="35"/>
      <c r="AT6" s="36">
        <f t="shared" si="6"/>
        <v>17</v>
      </c>
      <c r="AU6" s="34">
        <v>17</v>
      </c>
      <c r="AV6" s="34">
        <v>18</v>
      </c>
      <c r="AW6" s="34">
        <v>16</v>
      </c>
      <c r="AX6" s="35"/>
      <c r="AY6" s="36">
        <f t="shared" si="7"/>
        <v>17</v>
      </c>
      <c r="AZ6" s="37">
        <f t="shared" si="8"/>
        <v>139</v>
      </c>
      <c r="BA6" s="38">
        <v>0.1</v>
      </c>
      <c r="BB6" s="38">
        <v>0.2</v>
      </c>
      <c r="BC6" s="38">
        <v>1</v>
      </c>
      <c r="BD6" s="39"/>
      <c r="BE6" s="36">
        <f t="shared" si="9"/>
        <v>0.43333333333333335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0.1</v>
      </c>
      <c r="DE6" s="48">
        <f t="shared" si="33"/>
        <v>0.2</v>
      </c>
      <c r="DF6" s="48">
        <f t="shared" si="33"/>
        <v>1</v>
      </c>
      <c r="DG6" s="35">
        <f t="shared" si="15"/>
        <v>0</v>
      </c>
      <c r="DH6" s="49">
        <f t="shared" si="16"/>
        <v>0.43333333333333335</v>
      </c>
      <c r="DI6" s="36">
        <f t="shared" si="17"/>
        <v>138.56666666666666</v>
      </c>
      <c r="DJ6" s="50">
        <f t="shared" si="18"/>
        <v>5</v>
      </c>
      <c r="DK6" s="51">
        <f t="shared" si="19"/>
        <v>18.666666666666668</v>
      </c>
      <c r="DL6" s="36">
        <f t="shared" si="20"/>
        <v>138585.33333333331</v>
      </c>
      <c r="DM6" s="36">
        <f t="shared" si="21"/>
        <v>5</v>
      </c>
      <c r="DN6" s="36">
        <f t="shared" si="22"/>
        <v>16.666666666666668</v>
      </c>
      <c r="DO6" s="36">
        <f t="shared" si="23"/>
        <v>138585349.99999997</v>
      </c>
      <c r="DP6" s="36">
        <f t="shared" si="24"/>
        <v>5</v>
      </c>
      <c r="DQ6" s="52">
        <f t="shared" si="25"/>
        <v>18</v>
      </c>
      <c r="DR6" s="52">
        <f t="shared" si="26"/>
        <v>138585350017.99997</v>
      </c>
      <c r="DS6" s="52">
        <f t="shared" si="27"/>
        <v>5</v>
      </c>
      <c r="DT6" s="52">
        <f t="shared" si="28"/>
        <v>16.333333333333332</v>
      </c>
      <c r="DU6" s="52">
        <f t="shared" si="29"/>
        <v>138585350018016.3</v>
      </c>
      <c r="DV6" s="53">
        <f t="shared" si="30"/>
        <v>5</v>
      </c>
      <c r="DW6" s="52">
        <f>IF(DV6&lt;&gt;20,RANK(DV6,$DV$4:$DV$18,1)+COUNTIF(DV$4:DV6,DV6)-1,20)</f>
        <v>5</v>
      </c>
      <c r="DX6" s="54">
        <f t="shared" si="31"/>
        <v>0.82808764940239032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 t="s">
        <v>128</v>
      </c>
      <c r="G7" s="33" t="s">
        <v>129</v>
      </c>
      <c r="H7" s="33" t="s">
        <v>130</v>
      </c>
      <c r="I7" s="32"/>
      <c r="J7" s="32"/>
      <c r="K7" s="32"/>
      <c r="L7" s="34">
        <v>20</v>
      </c>
      <c r="M7" s="34">
        <v>22</v>
      </c>
      <c r="N7" s="34">
        <v>22</v>
      </c>
      <c r="O7" s="35"/>
      <c r="P7" s="36">
        <f t="shared" si="0"/>
        <v>21.333333333333332</v>
      </c>
      <c r="Q7" s="34">
        <v>20</v>
      </c>
      <c r="R7" s="34">
        <v>22</v>
      </c>
      <c r="S7" s="34">
        <v>22</v>
      </c>
      <c r="T7" s="35"/>
      <c r="U7" s="36">
        <f t="shared" si="1"/>
        <v>21.333333333333332</v>
      </c>
      <c r="V7" s="34">
        <v>19</v>
      </c>
      <c r="W7" s="34">
        <v>19</v>
      </c>
      <c r="X7" s="34">
        <v>17</v>
      </c>
      <c r="Y7" s="35"/>
      <c r="Z7" s="36">
        <f t="shared" si="2"/>
        <v>18.333333333333332</v>
      </c>
      <c r="AA7" s="34">
        <v>19</v>
      </c>
      <c r="AB7" s="34">
        <v>18</v>
      </c>
      <c r="AC7" s="34">
        <v>16</v>
      </c>
      <c r="AD7" s="35"/>
      <c r="AE7" s="36">
        <f t="shared" si="3"/>
        <v>17.666666666666668</v>
      </c>
      <c r="AF7" s="34">
        <v>17</v>
      </c>
      <c r="AG7" s="34">
        <v>20</v>
      </c>
      <c r="AH7" s="34">
        <v>16</v>
      </c>
      <c r="AI7" s="35"/>
      <c r="AJ7" s="36">
        <f t="shared" si="4"/>
        <v>17.666666666666668</v>
      </c>
      <c r="AK7" s="34">
        <v>19</v>
      </c>
      <c r="AL7" s="34">
        <v>18</v>
      </c>
      <c r="AM7" s="34">
        <v>16</v>
      </c>
      <c r="AN7" s="35"/>
      <c r="AO7" s="36">
        <f t="shared" si="5"/>
        <v>17.666666666666668</v>
      </c>
      <c r="AP7" s="34">
        <v>19</v>
      </c>
      <c r="AQ7" s="34">
        <v>18</v>
      </c>
      <c r="AR7" s="34">
        <v>17</v>
      </c>
      <c r="AS7" s="35"/>
      <c r="AT7" s="36">
        <f t="shared" si="6"/>
        <v>18</v>
      </c>
      <c r="AU7" s="34">
        <v>19</v>
      </c>
      <c r="AV7" s="34">
        <v>19</v>
      </c>
      <c r="AW7" s="34">
        <v>19</v>
      </c>
      <c r="AX7" s="35"/>
      <c r="AY7" s="36">
        <f t="shared" si="7"/>
        <v>19</v>
      </c>
      <c r="AZ7" s="37">
        <f t="shared" si="8"/>
        <v>151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151</v>
      </c>
      <c r="DJ7" s="50">
        <f t="shared" si="18"/>
        <v>3</v>
      </c>
      <c r="DK7" s="51">
        <f t="shared" si="19"/>
        <v>21.333333333333332</v>
      </c>
      <c r="DL7" s="36">
        <f t="shared" si="20"/>
        <v>151021.33333333334</v>
      </c>
      <c r="DM7" s="36">
        <f t="shared" si="21"/>
        <v>4</v>
      </c>
      <c r="DN7" s="36">
        <f t="shared" si="22"/>
        <v>17.666666666666668</v>
      </c>
      <c r="DO7" s="36">
        <f t="shared" si="23"/>
        <v>151021351</v>
      </c>
      <c r="DP7" s="36">
        <f t="shared" si="24"/>
        <v>4</v>
      </c>
      <c r="DQ7" s="52">
        <f t="shared" si="25"/>
        <v>21.333333333333332</v>
      </c>
      <c r="DR7" s="52">
        <f t="shared" si="26"/>
        <v>151021351021.33334</v>
      </c>
      <c r="DS7" s="52">
        <f t="shared" si="27"/>
        <v>4</v>
      </c>
      <c r="DT7" s="52">
        <f t="shared" si="28"/>
        <v>17.666666666666668</v>
      </c>
      <c r="DU7" s="52">
        <f t="shared" si="29"/>
        <v>151021351021351</v>
      </c>
      <c r="DV7" s="53">
        <f t="shared" si="30"/>
        <v>4</v>
      </c>
      <c r="DW7" s="52">
        <f>IF(DV7&lt;&gt;20,RANK(DV7,$DV$4:$DV$18,1)+COUNTIF(DV$4:DV7,DV7)-1,20)</f>
        <v>4</v>
      </c>
      <c r="DX7" s="54">
        <f t="shared" si="31"/>
        <v>0.90239043824701193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 t="s">
        <v>112</v>
      </c>
      <c r="G8" s="33" t="s">
        <v>113</v>
      </c>
      <c r="H8" s="33" t="s">
        <v>131</v>
      </c>
      <c r="I8" s="32"/>
      <c r="J8" s="32"/>
      <c r="K8" s="32"/>
      <c r="L8" s="34">
        <v>22</v>
      </c>
      <c r="M8" s="34">
        <v>23</v>
      </c>
      <c r="N8" s="34">
        <v>20</v>
      </c>
      <c r="O8" s="35"/>
      <c r="P8" s="36">
        <f t="shared" si="0"/>
        <v>21.666666666666668</v>
      </c>
      <c r="Q8" s="34">
        <v>23</v>
      </c>
      <c r="R8" s="34">
        <v>22</v>
      </c>
      <c r="S8" s="34">
        <v>20</v>
      </c>
      <c r="T8" s="35"/>
      <c r="U8" s="36">
        <f t="shared" si="1"/>
        <v>21.666666666666668</v>
      </c>
      <c r="V8" s="34">
        <v>23</v>
      </c>
      <c r="W8" s="34">
        <v>21</v>
      </c>
      <c r="X8" s="34">
        <v>19</v>
      </c>
      <c r="Y8" s="35"/>
      <c r="Z8" s="36">
        <f t="shared" si="2"/>
        <v>21</v>
      </c>
      <c r="AA8" s="34">
        <v>23</v>
      </c>
      <c r="AB8" s="34">
        <v>18</v>
      </c>
      <c r="AC8" s="34">
        <v>17</v>
      </c>
      <c r="AD8" s="35"/>
      <c r="AE8" s="36">
        <f t="shared" si="3"/>
        <v>19.333333333333332</v>
      </c>
      <c r="AF8" s="34">
        <v>20</v>
      </c>
      <c r="AG8" s="34">
        <v>20</v>
      </c>
      <c r="AH8" s="34">
        <v>18</v>
      </c>
      <c r="AI8" s="35"/>
      <c r="AJ8" s="36">
        <f t="shared" si="4"/>
        <v>19.333333333333332</v>
      </c>
      <c r="AK8" s="34">
        <v>20</v>
      </c>
      <c r="AL8" s="34">
        <v>21</v>
      </c>
      <c r="AM8" s="34">
        <v>19</v>
      </c>
      <c r="AN8" s="35"/>
      <c r="AO8" s="36">
        <f t="shared" si="5"/>
        <v>20</v>
      </c>
      <c r="AP8" s="34">
        <v>22</v>
      </c>
      <c r="AQ8" s="34">
        <v>20</v>
      </c>
      <c r="AR8" s="34">
        <v>20</v>
      </c>
      <c r="AS8" s="35"/>
      <c r="AT8" s="36">
        <f t="shared" si="6"/>
        <v>20.666666666666668</v>
      </c>
      <c r="AU8" s="34">
        <v>22</v>
      </c>
      <c r="AV8" s="34">
        <v>19</v>
      </c>
      <c r="AW8" s="34">
        <v>21</v>
      </c>
      <c r="AX8" s="35"/>
      <c r="AY8" s="36">
        <f t="shared" si="7"/>
        <v>20.666666666666668</v>
      </c>
      <c r="AZ8" s="37">
        <f t="shared" si="8"/>
        <v>164.33333333333331</v>
      </c>
      <c r="BA8" s="38">
        <v>0.1</v>
      </c>
      <c r="BB8" s="38">
        <v>0.2</v>
      </c>
      <c r="BC8" s="38">
        <v>1</v>
      </c>
      <c r="BD8" s="39"/>
      <c r="BE8" s="36">
        <f t="shared" si="9"/>
        <v>0.43333333333333335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0.1</v>
      </c>
      <c r="DE8" s="48">
        <f t="shared" si="33"/>
        <v>0.2</v>
      </c>
      <c r="DF8" s="48">
        <f t="shared" si="33"/>
        <v>1</v>
      </c>
      <c r="DG8" s="35">
        <f t="shared" si="15"/>
        <v>0</v>
      </c>
      <c r="DH8" s="49">
        <f t="shared" si="16"/>
        <v>0.43333333333333335</v>
      </c>
      <c r="DI8" s="36">
        <f t="shared" si="17"/>
        <v>163.89999999999998</v>
      </c>
      <c r="DJ8" s="50">
        <f t="shared" si="18"/>
        <v>2</v>
      </c>
      <c r="DK8" s="51">
        <f t="shared" si="19"/>
        <v>21.666666666666668</v>
      </c>
      <c r="DL8" s="36">
        <f t="shared" si="20"/>
        <v>163921.66666666663</v>
      </c>
      <c r="DM8" s="36">
        <f t="shared" si="21"/>
        <v>2</v>
      </c>
      <c r="DN8" s="36">
        <f t="shared" si="22"/>
        <v>19.333333333333332</v>
      </c>
      <c r="DO8" s="36">
        <f t="shared" si="23"/>
        <v>163921685.99999997</v>
      </c>
      <c r="DP8" s="36">
        <f t="shared" si="24"/>
        <v>2</v>
      </c>
      <c r="DQ8" s="52">
        <f t="shared" si="25"/>
        <v>21.666666666666668</v>
      </c>
      <c r="DR8" s="52">
        <f t="shared" si="26"/>
        <v>163921686021.66663</v>
      </c>
      <c r="DS8" s="52">
        <f t="shared" si="27"/>
        <v>2</v>
      </c>
      <c r="DT8" s="52">
        <f t="shared" si="28"/>
        <v>20</v>
      </c>
      <c r="DU8" s="52">
        <f t="shared" si="29"/>
        <v>163921686021686.63</v>
      </c>
      <c r="DV8" s="53">
        <f t="shared" si="30"/>
        <v>2</v>
      </c>
      <c r="DW8" s="52">
        <f>IF(DV8&lt;&gt;20,RANK(DV8,$DV$4:$DV$18,1)+COUNTIF(DV$4:DV8,DV8)-1,20)</f>
        <v>2</v>
      </c>
      <c r="DX8" s="54">
        <f t="shared" si="31"/>
        <v>0.97948207171314727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 t="s">
        <v>132</v>
      </c>
      <c r="G9" s="33" t="s">
        <v>133</v>
      </c>
      <c r="H9" s="33" t="s">
        <v>134</v>
      </c>
      <c r="I9" s="32"/>
      <c r="J9" s="32"/>
      <c r="K9" s="32"/>
      <c r="L9" s="34">
        <v>18</v>
      </c>
      <c r="M9" s="34">
        <v>24</v>
      </c>
      <c r="N9" s="34">
        <v>23</v>
      </c>
      <c r="O9" s="35"/>
      <c r="P9" s="36">
        <f t="shared" si="0"/>
        <v>21.666666666666668</v>
      </c>
      <c r="Q9" s="34">
        <v>18</v>
      </c>
      <c r="R9" s="34">
        <v>24</v>
      </c>
      <c r="S9" s="34">
        <v>18</v>
      </c>
      <c r="T9" s="35"/>
      <c r="U9" s="36">
        <f t="shared" si="1"/>
        <v>20</v>
      </c>
      <c r="V9" s="34">
        <v>18</v>
      </c>
      <c r="W9" s="34">
        <v>21</v>
      </c>
      <c r="X9" s="34">
        <v>19</v>
      </c>
      <c r="Y9" s="35"/>
      <c r="Z9" s="36">
        <f t="shared" si="2"/>
        <v>19.333333333333332</v>
      </c>
      <c r="AA9" s="34">
        <v>18</v>
      </c>
      <c r="AB9" s="34">
        <v>18</v>
      </c>
      <c r="AC9" s="34">
        <v>18</v>
      </c>
      <c r="AD9" s="35"/>
      <c r="AE9" s="36">
        <f t="shared" si="3"/>
        <v>18</v>
      </c>
      <c r="AF9" s="34">
        <v>17</v>
      </c>
      <c r="AG9" s="34">
        <v>21</v>
      </c>
      <c r="AH9" s="34">
        <v>17</v>
      </c>
      <c r="AI9" s="35"/>
      <c r="AJ9" s="36">
        <f t="shared" si="4"/>
        <v>18.333333333333332</v>
      </c>
      <c r="AK9" s="34">
        <v>17</v>
      </c>
      <c r="AL9" s="34">
        <v>22</v>
      </c>
      <c r="AM9" s="34">
        <v>18</v>
      </c>
      <c r="AN9" s="35"/>
      <c r="AO9" s="36">
        <f t="shared" si="5"/>
        <v>19</v>
      </c>
      <c r="AP9" s="34">
        <v>17</v>
      </c>
      <c r="AQ9" s="34">
        <v>18</v>
      </c>
      <c r="AR9" s="34">
        <v>16</v>
      </c>
      <c r="AS9" s="35"/>
      <c r="AT9" s="36">
        <f t="shared" si="6"/>
        <v>17</v>
      </c>
      <c r="AU9" s="34">
        <v>17</v>
      </c>
      <c r="AV9" s="34">
        <v>18</v>
      </c>
      <c r="AW9" s="34">
        <v>18</v>
      </c>
      <c r="AX9" s="35"/>
      <c r="AY9" s="36">
        <f t="shared" si="7"/>
        <v>17.666666666666668</v>
      </c>
      <c r="AZ9" s="37">
        <f t="shared" si="8"/>
        <v>150.99999999999997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150.99999999999997</v>
      </c>
      <c r="DJ9" s="50">
        <f t="shared" si="18"/>
        <v>4</v>
      </c>
      <c r="DK9" s="51">
        <f t="shared" si="19"/>
        <v>21.666666666666668</v>
      </c>
      <c r="DL9" s="36">
        <f t="shared" si="20"/>
        <v>151021.66666666663</v>
      </c>
      <c r="DM9" s="36">
        <f t="shared" si="21"/>
        <v>3</v>
      </c>
      <c r="DN9" s="36">
        <f t="shared" si="22"/>
        <v>18.333333333333332</v>
      </c>
      <c r="DO9" s="36">
        <f t="shared" si="23"/>
        <v>151021684.99999997</v>
      </c>
      <c r="DP9" s="36">
        <f t="shared" si="24"/>
        <v>3</v>
      </c>
      <c r="DQ9" s="52">
        <f t="shared" si="25"/>
        <v>20</v>
      </c>
      <c r="DR9" s="52">
        <f t="shared" si="26"/>
        <v>151021685019.99997</v>
      </c>
      <c r="DS9" s="52">
        <f t="shared" si="27"/>
        <v>3</v>
      </c>
      <c r="DT9" s="52">
        <f t="shared" si="28"/>
        <v>19</v>
      </c>
      <c r="DU9" s="52">
        <f t="shared" si="29"/>
        <v>151021685020018.97</v>
      </c>
      <c r="DV9" s="53">
        <f t="shared" si="30"/>
        <v>3</v>
      </c>
      <c r="DW9" s="52">
        <f>IF(DV9&lt;&gt;20,RANK(DV9,$DV$4:$DV$18,1)+COUNTIF(DV$4:DV9,DV9)-1,20)</f>
        <v>3</v>
      </c>
      <c r="DX9" s="54">
        <f t="shared" si="31"/>
        <v>0.90239043824701171</v>
      </c>
      <c r="DY9" s="55" t="str">
        <f t="shared" si="32"/>
        <v>-</v>
      </c>
      <c r="DZ9" s="31"/>
      <c r="EA9" s="3"/>
      <c r="EB9" s="3"/>
    </row>
    <row r="10" spans="1:256" s="281" customFormat="1" ht="15.9" customHeight="1" x14ac:dyDescent="0.25">
      <c r="A10" s="251"/>
      <c r="B10" s="251"/>
      <c r="C10" s="252"/>
      <c r="D10" s="282">
        <v>0</v>
      </c>
      <c r="E10" s="254"/>
      <c r="F10" s="255" t="s">
        <v>135</v>
      </c>
      <c r="G10" s="255" t="s">
        <v>136</v>
      </c>
      <c r="H10" s="255" t="s">
        <v>137</v>
      </c>
      <c r="I10" s="254"/>
      <c r="J10" s="254"/>
      <c r="K10" s="254"/>
      <c r="L10" s="256">
        <v>0</v>
      </c>
      <c r="M10" s="256">
        <v>0</v>
      </c>
      <c r="N10" s="256">
        <v>0</v>
      </c>
      <c r="O10" s="257"/>
      <c r="P10" s="258">
        <f t="shared" si="0"/>
        <v>0</v>
      </c>
      <c r="Q10" s="256">
        <v>0</v>
      </c>
      <c r="R10" s="256">
        <v>0</v>
      </c>
      <c r="S10" s="256">
        <v>0</v>
      </c>
      <c r="T10" s="257"/>
      <c r="U10" s="258">
        <f t="shared" si="1"/>
        <v>0</v>
      </c>
      <c r="V10" s="256">
        <v>0</v>
      </c>
      <c r="W10" s="256">
        <v>0</v>
      </c>
      <c r="X10" s="256">
        <v>0</v>
      </c>
      <c r="Y10" s="257"/>
      <c r="Z10" s="258">
        <f t="shared" si="2"/>
        <v>0</v>
      </c>
      <c r="AA10" s="256">
        <v>0</v>
      </c>
      <c r="AB10" s="256">
        <v>0</v>
      </c>
      <c r="AC10" s="256">
        <v>0</v>
      </c>
      <c r="AD10" s="257"/>
      <c r="AE10" s="258">
        <f t="shared" si="3"/>
        <v>0</v>
      </c>
      <c r="AF10" s="256">
        <v>0</v>
      </c>
      <c r="AG10" s="256">
        <v>0</v>
      </c>
      <c r="AH10" s="256">
        <v>0</v>
      </c>
      <c r="AI10" s="257"/>
      <c r="AJ10" s="258">
        <f t="shared" si="4"/>
        <v>0</v>
      </c>
      <c r="AK10" s="256">
        <v>0</v>
      </c>
      <c r="AL10" s="256">
        <v>0</v>
      </c>
      <c r="AM10" s="256">
        <v>0</v>
      </c>
      <c r="AN10" s="257"/>
      <c r="AO10" s="258">
        <f t="shared" si="5"/>
        <v>0</v>
      </c>
      <c r="AP10" s="256">
        <v>0</v>
      </c>
      <c r="AQ10" s="256">
        <v>0</v>
      </c>
      <c r="AR10" s="256">
        <v>0</v>
      </c>
      <c r="AS10" s="257"/>
      <c r="AT10" s="258">
        <f t="shared" si="6"/>
        <v>0</v>
      </c>
      <c r="AU10" s="256">
        <v>0</v>
      </c>
      <c r="AV10" s="256">
        <v>0</v>
      </c>
      <c r="AW10" s="256">
        <v>0</v>
      </c>
      <c r="AX10" s="257"/>
      <c r="AY10" s="258">
        <f t="shared" si="7"/>
        <v>0</v>
      </c>
      <c r="AZ10" s="259">
        <f t="shared" si="8"/>
        <v>0</v>
      </c>
      <c r="BA10" s="260">
        <v>0</v>
      </c>
      <c r="BB10" s="260">
        <v>0</v>
      </c>
      <c r="BC10" s="260">
        <v>0</v>
      </c>
      <c r="BD10" s="261"/>
      <c r="BE10" s="258">
        <f t="shared" si="9"/>
        <v>0</v>
      </c>
      <c r="BF10" s="260">
        <v>0</v>
      </c>
      <c r="BG10" s="260">
        <v>0</v>
      </c>
      <c r="BH10" s="260">
        <v>0</v>
      </c>
      <c r="BI10" s="261"/>
      <c r="BJ10" s="258">
        <f t="shared" si="10"/>
        <v>0</v>
      </c>
      <c r="BK10" s="260">
        <v>0</v>
      </c>
      <c r="BL10" s="260">
        <v>0</v>
      </c>
      <c r="BM10" s="260">
        <v>0</v>
      </c>
      <c r="BN10" s="261"/>
      <c r="BO10" s="258">
        <f t="shared" si="11"/>
        <v>0</v>
      </c>
      <c r="BP10" s="260">
        <v>0</v>
      </c>
      <c r="BQ10" s="260">
        <v>0</v>
      </c>
      <c r="BR10" s="260">
        <v>0</v>
      </c>
      <c r="BS10" s="261"/>
      <c r="BT10" s="258">
        <f t="shared" si="12"/>
        <v>0</v>
      </c>
      <c r="BU10" s="262">
        <v>0</v>
      </c>
      <c r="BV10" s="262">
        <v>0</v>
      </c>
      <c r="BW10" s="262">
        <v>0</v>
      </c>
      <c r="BX10" s="261"/>
      <c r="BY10" s="258">
        <f t="shared" si="13"/>
        <v>0</v>
      </c>
      <c r="BZ10" s="262">
        <v>0</v>
      </c>
      <c r="CA10" s="262">
        <v>0</v>
      </c>
      <c r="CB10" s="262">
        <v>0</v>
      </c>
      <c r="CC10" s="263"/>
      <c r="CD10" s="264">
        <f t="shared" si="14"/>
        <v>0</v>
      </c>
      <c r="CE10" s="265"/>
      <c r="CF10" s="266"/>
      <c r="CG10" s="266"/>
      <c r="CH10" s="261"/>
      <c r="CI10" s="266"/>
      <c r="CJ10" s="266"/>
      <c r="CK10" s="266"/>
      <c r="CL10" s="261"/>
      <c r="CM10" s="266"/>
      <c r="CN10" s="266"/>
      <c r="CO10" s="266"/>
      <c r="CP10" s="261"/>
      <c r="CQ10" s="266"/>
      <c r="CR10" s="266"/>
      <c r="CS10" s="266"/>
      <c r="CT10" s="261"/>
      <c r="CU10" s="266"/>
      <c r="CV10" s="266"/>
      <c r="CW10" s="266"/>
      <c r="CX10" s="261"/>
      <c r="CY10" s="266"/>
      <c r="CZ10" s="266"/>
      <c r="DA10" s="266"/>
      <c r="DB10" s="267"/>
      <c r="DC10" s="268"/>
      <c r="DD10" s="269">
        <f t="shared" si="33"/>
        <v>0</v>
      </c>
      <c r="DE10" s="270">
        <f t="shared" si="33"/>
        <v>0</v>
      </c>
      <c r="DF10" s="270">
        <f t="shared" si="33"/>
        <v>0</v>
      </c>
      <c r="DG10" s="257">
        <f t="shared" si="15"/>
        <v>0</v>
      </c>
      <c r="DH10" s="271">
        <f t="shared" si="16"/>
        <v>0</v>
      </c>
      <c r="DI10" s="258">
        <f t="shared" si="17"/>
        <v>0</v>
      </c>
      <c r="DJ10" s="272">
        <f t="shared" si="18"/>
        <v>6</v>
      </c>
      <c r="DK10" s="273">
        <f t="shared" si="19"/>
        <v>0</v>
      </c>
      <c r="DL10" s="258">
        <f t="shared" si="20"/>
        <v>0</v>
      </c>
      <c r="DM10" s="258">
        <f t="shared" si="21"/>
        <v>6</v>
      </c>
      <c r="DN10" s="258">
        <f t="shared" si="22"/>
        <v>0</v>
      </c>
      <c r="DO10" s="258">
        <f t="shared" si="23"/>
        <v>0</v>
      </c>
      <c r="DP10" s="258">
        <f t="shared" si="24"/>
        <v>6</v>
      </c>
      <c r="DQ10" s="274">
        <f t="shared" si="25"/>
        <v>0</v>
      </c>
      <c r="DR10" s="274">
        <f t="shared" si="26"/>
        <v>0</v>
      </c>
      <c r="DS10" s="274">
        <f t="shared" si="27"/>
        <v>6</v>
      </c>
      <c r="DT10" s="274">
        <f t="shared" si="28"/>
        <v>0</v>
      </c>
      <c r="DU10" s="274">
        <f t="shared" si="29"/>
        <v>0</v>
      </c>
      <c r="DV10" s="275">
        <f t="shared" si="30"/>
        <v>6</v>
      </c>
      <c r="DW10" s="274">
        <f>IF(DV10&lt;&gt;20,RANK(DV10,$DV$4:$DV$18,1)+COUNTIF(DV$4:DV10,DV10)-1,20)</f>
        <v>7</v>
      </c>
      <c r="DX10" s="276">
        <f t="shared" si="31"/>
        <v>0</v>
      </c>
      <c r="DY10" s="277" t="str">
        <f t="shared" si="32"/>
        <v>-</v>
      </c>
      <c r="DZ10" s="278"/>
      <c r="EA10" s="279"/>
      <c r="EB10" s="279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  <c r="IN10" s="280"/>
      <c r="IO10" s="280"/>
      <c r="IP10" s="280"/>
      <c r="IQ10" s="280"/>
      <c r="IR10" s="280"/>
      <c r="IS10" s="280"/>
      <c r="IT10" s="280"/>
      <c r="IU10" s="280"/>
      <c r="IV10" s="280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6</v>
      </c>
      <c r="DK11" s="51">
        <f t="shared" si="19"/>
        <v>0</v>
      </c>
      <c r="DL11" s="36">
        <f t="shared" si="20"/>
        <v>0</v>
      </c>
      <c r="DM11" s="36">
        <f t="shared" si="21"/>
        <v>6</v>
      </c>
      <c r="DN11" s="36">
        <f t="shared" si="22"/>
        <v>0</v>
      </c>
      <c r="DO11" s="36">
        <f t="shared" si="23"/>
        <v>0</v>
      </c>
      <c r="DP11" s="36">
        <f t="shared" si="24"/>
        <v>6</v>
      </c>
      <c r="DQ11" s="52">
        <f t="shared" si="25"/>
        <v>0</v>
      </c>
      <c r="DR11" s="52">
        <f t="shared" si="26"/>
        <v>0</v>
      </c>
      <c r="DS11" s="52">
        <f t="shared" si="27"/>
        <v>6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6</v>
      </c>
      <c r="DK12" s="51">
        <f t="shared" si="19"/>
        <v>0</v>
      </c>
      <c r="DL12" s="36">
        <f t="shared" si="20"/>
        <v>0</v>
      </c>
      <c r="DM12" s="36">
        <f t="shared" si="21"/>
        <v>6</v>
      </c>
      <c r="DN12" s="36">
        <f t="shared" si="22"/>
        <v>0</v>
      </c>
      <c r="DO12" s="36">
        <f t="shared" si="23"/>
        <v>0</v>
      </c>
      <c r="DP12" s="36">
        <f t="shared" si="24"/>
        <v>6</v>
      </c>
      <c r="DQ12" s="52">
        <f t="shared" si="25"/>
        <v>0</v>
      </c>
      <c r="DR12" s="52">
        <f t="shared" si="26"/>
        <v>0</v>
      </c>
      <c r="DS12" s="52">
        <f t="shared" si="27"/>
        <v>6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6</v>
      </c>
      <c r="DK13" s="51">
        <f t="shared" si="19"/>
        <v>0</v>
      </c>
      <c r="DL13" s="36">
        <f t="shared" si="20"/>
        <v>0</v>
      </c>
      <c r="DM13" s="36">
        <f t="shared" si="21"/>
        <v>6</v>
      </c>
      <c r="DN13" s="36">
        <f t="shared" si="22"/>
        <v>0</v>
      </c>
      <c r="DO13" s="36">
        <f t="shared" si="23"/>
        <v>0</v>
      </c>
      <c r="DP13" s="36">
        <f t="shared" si="24"/>
        <v>6</v>
      </c>
      <c r="DQ13" s="52">
        <f t="shared" si="25"/>
        <v>0</v>
      </c>
      <c r="DR13" s="52">
        <f t="shared" si="26"/>
        <v>0</v>
      </c>
      <c r="DS13" s="52">
        <f t="shared" si="27"/>
        <v>6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6</v>
      </c>
      <c r="DK14" s="51">
        <f t="shared" si="19"/>
        <v>0</v>
      </c>
      <c r="DL14" s="36">
        <f t="shared" si="20"/>
        <v>0</v>
      </c>
      <c r="DM14" s="36">
        <f t="shared" si="21"/>
        <v>6</v>
      </c>
      <c r="DN14" s="36">
        <f t="shared" si="22"/>
        <v>0</v>
      </c>
      <c r="DO14" s="36">
        <f t="shared" si="23"/>
        <v>0</v>
      </c>
      <c r="DP14" s="36">
        <f t="shared" si="24"/>
        <v>6</v>
      </c>
      <c r="DQ14" s="52">
        <f t="shared" si="25"/>
        <v>0</v>
      </c>
      <c r="DR14" s="52">
        <f t="shared" si="26"/>
        <v>0</v>
      </c>
      <c r="DS14" s="52">
        <f t="shared" si="27"/>
        <v>6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6</v>
      </c>
      <c r="DK15" s="51">
        <f t="shared" si="19"/>
        <v>0</v>
      </c>
      <c r="DL15" s="36">
        <f t="shared" si="20"/>
        <v>0</v>
      </c>
      <c r="DM15" s="36">
        <f t="shared" si="21"/>
        <v>6</v>
      </c>
      <c r="DN15" s="36">
        <f t="shared" si="22"/>
        <v>0</v>
      </c>
      <c r="DO15" s="36">
        <f t="shared" si="23"/>
        <v>0</v>
      </c>
      <c r="DP15" s="36">
        <f t="shared" si="24"/>
        <v>6</v>
      </c>
      <c r="DQ15" s="52">
        <f t="shared" si="25"/>
        <v>0</v>
      </c>
      <c r="DR15" s="52">
        <f t="shared" si="26"/>
        <v>0</v>
      </c>
      <c r="DS15" s="52">
        <f t="shared" si="27"/>
        <v>6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6</v>
      </c>
      <c r="DK16" s="51">
        <f t="shared" si="19"/>
        <v>0</v>
      </c>
      <c r="DL16" s="36">
        <f t="shared" si="20"/>
        <v>0</v>
      </c>
      <c r="DM16" s="36">
        <f t="shared" si="21"/>
        <v>6</v>
      </c>
      <c r="DN16" s="36">
        <f t="shared" si="22"/>
        <v>0</v>
      </c>
      <c r="DO16" s="36">
        <f t="shared" si="23"/>
        <v>0</v>
      </c>
      <c r="DP16" s="36">
        <f t="shared" si="24"/>
        <v>6</v>
      </c>
      <c r="DQ16" s="52">
        <f t="shared" si="25"/>
        <v>0</v>
      </c>
      <c r="DR16" s="52">
        <f t="shared" si="26"/>
        <v>0</v>
      </c>
      <c r="DS16" s="52">
        <f t="shared" si="27"/>
        <v>6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256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6</v>
      </c>
      <c r="DK17" s="51">
        <f t="shared" si="19"/>
        <v>0</v>
      </c>
      <c r="DL17" s="36">
        <f t="shared" si="20"/>
        <v>0</v>
      </c>
      <c r="DM17" s="36">
        <f t="shared" si="21"/>
        <v>6</v>
      </c>
      <c r="DN17" s="36">
        <f t="shared" si="22"/>
        <v>0</v>
      </c>
      <c r="DO17" s="36">
        <f t="shared" si="23"/>
        <v>0</v>
      </c>
      <c r="DP17" s="36">
        <f t="shared" si="24"/>
        <v>6</v>
      </c>
      <c r="DQ17" s="52">
        <f t="shared" si="25"/>
        <v>0</v>
      </c>
      <c r="DR17" s="52">
        <f t="shared" si="26"/>
        <v>0</v>
      </c>
      <c r="DS17" s="52">
        <f t="shared" si="27"/>
        <v>6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256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6</v>
      </c>
      <c r="DK18" s="76">
        <f t="shared" si="19"/>
        <v>0</v>
      </c>
      <c r="DL18" s="62">
        <f t="shared" si="20"/>
        <v>0</v>
      </c>
      <c r="DM18" s="62">
        <f t="shared" si="21"/>
        <v>6</v>
      </c>
      <c r="DN18" s="62">
        <f t="shared" si="22"/>
        <v>0</v>
      </c>
      <c r="DO18" s="62">
        <f t="shared" si="23"/>
        <v>0</v>
      </c>
      <c r="DP18" s="62">
        <f t="shared" si="24"/>
        <v>6</v>
      </c>
      <c r="DQ18" s="77">
        <f t="shared" si="25"/>
        <v>0</v>
      </c>
      <c r="DR18" s="77">
        <f t="shared" si="26"/>
        <v>0</v>
      </c>
      <c r="DS18" s="78">
        <f t="shared" si="27"/>
        <v>6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256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256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256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256" ht="17.100000000000001" customHeight="1" thickBot="1" x14ac:dyDescent="0.3">
      <c r="A22" s="10"/>
      <c r="B22" s="10"/>
      <c r="C22" s="4"/>
      <c r="D22" s="89" t="str">
        <f>D2</f>
        <v>FS 1 25/09/22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256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256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Carolina</v>
      </c>
      <c r="G24" s="113" t="str">
        <f t="shared" ref="G24:G39" si="34">INDEX(G$1:G$18,MATCH(C24,$DW$1:$DW$18,0))</f>
        <v>Meroni</v>
      </c>
      <c r="H24" s="113" t="str">
        <f t="shared" ref="H24:H39" si="35">INDEX(H$1:H$18,MATCH(C24,$DW$1:$DW$18,0))</f>
        <v>Roxy</v>
      </c>
      <c r="I24" s="112"/>
      <c r="J24" s="112"/>
      <c r="K24" s="114"/>
      <c r="L24" s="51">
        <f t="shared" ref="L24:L39" si="36">INDEX(P$1:P$18,MATCH(C24,$DW$1:$DW$18,0))</f>
        <v>21.666666666666668</v>
      </c>
      <c r="M24" s="36">
        <f t="shared" ref="M24:M39" si="37">INDEX(U$1:U$18,MATCH(C24,$DW$1:$DW$18,0))</f>
        <v>22.333333333333332</v>
      </c>
      <c r="N24" s="36">
        <f t="shared" ref="N24:N39" si="38">INDEX(Z$1:Z$18,MATCH(C24,$DW$1:$DW$18,0))</f>
        <v>21</v>
      </c>
      <c r="O24" s="42">
        <f t="shared" ref="O24:O39" si="39">INDEX(AE$1:AE$18,MATCH(C24,$DW$1:$DW$18,0))</f>
        <v>20.666666666666668</v>
      </c>
      <c r="P24" s="115">
        <f t="shared" ref="P24:P39" si="40">INDEX(AJ$1:AJ$18,MATCH(C24,$DW$1:$DW$18,0))</f>
        <v>20</v>
      </c>
      <c r="Q24" s="116">
        <f t="shared" ref="Q24:Q39" si="41">INDEX(AO$1:AO$18,MATCH(C24,$DW$1:$DW$18,0))</f>
        <v>20</v>
      </c>
      <c r="R24" s="116">
        <f t="shared" ref="R24:R39" si="42">INDEX(AT$1:AT$18,MATCH(C24,$DW$1:$DW$18,0))</f>
        <v>20.666666666666668</v>
      </c>
      <c r="S24" s="117">
        <f t="shared" ref="S24:S39" si="43">INDEX(AY$1:AY$18,MATCH(C24,$DW$1:$DW$18,0))</f>
        <v>21</v>
      </c>
      <c r="T24" s="118">
        <f t="shared" ref="T24:T39" si="44">INDEX(AZ$1:AZ$18,MATCH(C24,$DW$1:$DW$18,0))</f>
        <v>167.33333333333334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167.33333333333334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Point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256" ht="15.9" customHeight="1" thickBot="1" x14ac:dyDescent="0.3">
      <c r="A25" s="10"/>
      <c r="B25" s="10"/>
      <c r="C25" s="110">
        <v>2</v>
      </c>
      <c r="D25" s="123">
        <f t="shared" ref="D25:D39" si="54">IF(AA25="-",INDEX(DV$1:DV$18,MATCH(C25,$DW$1:$DW$18,0)),AA25)</f>
        <v>2</v>
      </c>
      <c r="E25" s="32"/>
      <c r="F25" s="124" t="str">
        <f t="shared" ref="F25:F39" si="55">INDEX(F$1:F$18,MATCH(C25,$DW$1:$DW$18,0))</f>
        <v>Barbara</v>
      </c>
      <c r="G25" s="124" t="str">
        <f t="shared" si="34"/>
        <v>Schettino</v>
      </c>
      <c r="H25" s="124" t="str">
        <f t="shared" si="35"/>
        <v>J. J. La Roche</v>
      </c>
      <c r="I25" s="32"/>
      <c r="J25" s="32"/>
      <c r="K25" s="125"/>
      <c r="L25" s="51">
        <f t="shared" si="36"/>
        <v>21.666666666666668</v>
      </c>
      <c r="M25" s="36">
        <f t="shared" si="37"/>
        <v>21.666666666666668</v>
      </c>
      <c r="N25" s="36">
        <f t="shared" si="38"/>
        <v>21</v>
      </c>
      <c r="O25" s="42">
        <f t="shared" si="39"/>
        <v>19.333333333333332</v>
      </c>
      <c r="P25" s="115">
        <f t="shared" si="40"/>
        <v>19.333333333333332</v>
      </c>
      <c r="Q25" s="116">
        <f t="shared" si="41"/>
        <v>20</v>
      </c>
      <c r="R25" s="116">
        <f t="shared" si="42"/>
        <v>20.666666666666668</v>
      </c>
      <c r="S25" s="117">
        <f t="shared" si="43"/>
        <v>20.666666666666668</v>
      </c>
      <c r="T25" s="126">
        <f t="shared" si="44"/>
        <v>164.33333333333331</v>
      </c>
      <c r="U25" s="115">
        <f t="shared" si="45"/>
        <v>0.43333333333333335</v>
      </c>
      <c r="V25" s="116">
        <f t="shared" ref="V25:V31" si="56">INDEX(BJ$1:BJ$18,MATCH(C25,$DW$1:$DW$18,0))</f>
        <v>0</v>
      </c>
      <c r="W25" s="116">
        <f t="shared" si="46"/>
        <v>0</v>
      </c>
      <c r="X25" s="116">
        <f t="shared" si="47"/>
        <v>0</v>
      </c>
      <c r="Y25" s="116">
        <f t="shared" si="48"/>
        <v>0</v>
      </c>
      <c r="Z25" s="117">
        <f t="shared" si="49"/>
        <v>0</v>
      </c>
      <c r="AA25" s="127" t="str">
        <f t="shared" si="50"/>
        <v>-</v>
      </c>
      <c r="AB25" s="51">
        <f t="shared" si="51"/>
        <v>0.43333333333333335</v>
      </c>
      <c r="AC25" s="36">
        <f t="shared" si="52"/>
        <v>163.89999999999998</v>
      </c>
      <c r="AD25" s="53">
        <f t="shared" si="53"/>
        <v>0</v>
      </c>
      <c r="AE25" s="54"/>
      <c r="AF25" s="136" t="str">
        <f t="shared" ref="AF25:AF30" si="57">IF(AC25&gt;=150,"Point","-")</f>
        <v>Point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256" ht="15.9" customHeight="1" thickBot="1" x14ac:dyDescent="0.3">
      <c r="A26" s="10"/>
      <c r="B26" s="10"/>
      <c r="C26" s="110">
        <v>3</v>
      </c>
      <c r="D26" s="123">
        <f t="shared" si="54"/>
        <v>3</v>
      </c>
      <c r="E26" s="32"/>
      <c r="F26" s="124" t="str">
        <f t="shared" si="55"/>
        <v xml:space="preserve">Rita </v>
      </c>
      <c r="G26" s="124" t="str">
        <f t="shared" si="34"/>
        <v>Altigieri</v>
      </c>
      <c r="H26" s="124" t="str">
        <f t="shared" si="35"/>
        <v>Lord Byron</v>
      </c>
      <c r="I26" s="32"/>
      <c r="J26" s="32"/>
      <c r="K26" s="125"/>
      <c r="L26" s="51">
        <f t="shared" si="36"/>
        <v>21.666666666666668</v>
      </c>
      <c r="M26" s="36">
        <f t="shared" si="37"/>
        <v>20</v>
      </c>
      <c r="N26" s="36">
        <f t="shared" si="38"/>
        <v>19.333333333333332</v>
      </c>
      <c r="O26" s="42">
        <f t="shared" si="39"/>
        <v>18</v>
      </c>
      <c r="P26" s="115">
        <f t="shared" si="40"/>
        <v>18.333333333333332</v>
      </c>
      <c r="Q26" s="116">
        <f t="shared" si="41"/>
        <v>19</v>
      </c>
      <c r="R26" s="116">
        <f t="shared" si="42"/>
        <v>17</v>
      </c>
      <c r="S26" s="117">
        <f t="shared" si="43"/>
        <v>17.666666666666668</v>
      </c>
      <c r="T26" s="126">
        <f t="shared" si="44"/>
        <v>150.99999999999997</v>
      </c>
      <c r="U26" s="115">
        <f t="shared" si="45"/>
        <v>0</v>
      </c>
      <c r="V26" s="116">
        <f t="shared" si="56"/>
        <v>0</v>
      </c>
      <c r="W26" s="116">
        <f t="shared" si="46"/>
        <v>0</v>
      </c>
      <c r="X26" s="116">
        <f t="shared" si="47"/>
        <v>0</v>
      </c>
      <c r="Y26" s="116">
        <f t="shared" si="48"/>
        <v>0</v>
      </c>
      <c r="Z26" s="117">
        <f t="shared" si="49"/>
        <v>0</v>
      </c>
      <c r="AA26" s="127" t="str">
        <f t="shared" si="50"/>
        <v>-</v>
      </c>
      <c r="AB26" s="51">
        <f t="shared" si="51"/>
        <v>0</v>
      </c>
      <c r="AC26" s="36">
        <f t="shared" si="52"/>
        <v>150.99999999999997</v>
      </c>
      <c r="AD26" s="53">
        <f t="shared" si="53"/>
        <v>0</v>
      </c>
      <c r="AE26" s="54"/>
      <c r="AF26" s="136" t="str">
        <f t="shared" si="57"/>
        <v>Point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256" ht="15.9" customHeight="1" thickBot="1" x14ac:dyDescent="0.3">
      <c r="A27" s="10"/>
      <c r="B27" s="10"/>
      <c r="C27" s="110">
        <v>4</v>
      </c>
      <c r="D27" s="123">
        <f t="shared" si="54"/>
        <v>4</v>
      </c>
      <c r="E27" s="32"/>
      <c r="F27" s="124" t="str">
        <f t="shared" si="55"/>
        <v>Rossana</v>
      </c>
      <c r="G27" s="124" t="str">
        <f t="shared" si="34"/>
        <v>Camicella</v>
      </c>
      <c r="H27" s="124" t="str">
        <f t="shared" si="35"/>
        <v>Angel</v>
      </c>
      <c r="I27" s="32"/>
      <c r="J27" s="32"/>
      <c r="K27" s="125"/>
      <c r="L27" s="51">
        <f t="shared" si="36"/>
        <v>21.333333333333332</v>
      </c>
      <c r="M27" s="36">
        <f t="shared" si="37"/>
        <v>21.333333333333332</v>
      </c>
      <c r="N27" s="36">
        <f t="shared" si="38"/>
        <v>18.333333333333332</v>
      </c>
      <c r="O27" s="42">
        <f t="shared" si="39"/>
        <v>17.666666666666668</v>
      </c>
      <c r="P27" s="115">
        <f t="shared" si="40"/>
        <v>17.666666666666668</v>
      </c>
      <c r="Q27" s="116">
        <f t="shared" si="41"/>
        <v>17.666666666666668</v>
      </c>
      <c r="R27" s="116">
        <f t="shared" si="42"/>
        <v>18</v>
      </c>
      <c r="S27" s="117">
        <f t="shared" si="43"/>
        <v>19</v>
      </c>
      <c r="T27" s="126">
        <f t="shared" si="44"/>
        <v>151</v>
      </c>
      <c r="U27" s="115">
        <f t="shared" si="45"/>
        <v>0</v>
      </c>
      <c r="V27" s="116">
        <f t="shared" si="56"/>
        <v>0</v>
      </c>
      <c r="W27" s="116">
        <f t="shared" si="46"/>
        <v>0</v>
      </c>
      <c r="X27" s="116">
        <f t="shared" si="47"/>
        <v>0</v>
      </c>
      <c r="Y27" s="116">
        <f t="shared" si="48"/>
        <v>0</v>
      </c>
      <c r="Z27" s="117">
        <f t="shared" si="49"/>
        <v>0</v>
      </c>
      <c r="AA27" s="127" t="str">
        <f t="shared" si="50"/>
        <v>-</v>
      </c>
      <c r="AB27" s="51">
        <f t="shared" si="51"/>
        <v>0</v>
      </c>
      <c r="AC27" s="36">
        <f t="shared" si="52"/>
        <v>151</v>
      </c>
      <c r="AD27" s="53">
        <f t="shared" si="53"/>
        <v>0</v>
      </c>
      <c r="AE27" s="54"/>
      <c r="AF27" s="136" t="str">
        <f t="shared" si="57"/>
        <v>Point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256" ht="15.9" customHeight="1" thickBot="1" x14ac:dyDescent="0.3">
      <c r="A28" s="10"/>
      <c r="B28" s="10"/>
      <c r="C28" s="110">
        <v>5</v>
      </c>
      <c r="D28" s="123">
        <f t="shared" si="54"/>
        <v>5</v>
      </c>
      <c r="E28" s="32"/>
      <c r="F28" s="124" t="str">
        <f t="shared" si="55"/>
        <v xml:space="preserve">Gianluca </v>
      </c>
      <c r="G28" s="124" t="str">
        <f t="shared" si="34"/>
        <v>Mosca</v>
      </c>
      <c r="H28" s="124" t="str">
        <f t="shared" si="35"/>
        <v>Devil</v>
      </c>
      <c r="I28" s="32"/>
      <c r="J28" s="32"/>
      <c r="K28" s="125"/>
      <c r="L28" s="51">
        <f t="shared" si="36"/>
        <v>18.666666666666668</v>
      </c>
      <c r="M28" s="36">
        <f t="shared" si="37"/>
        <v>18</v>
      </c>
      <c r="N28" s="36">
        <f t="shared" si="38"/>
        <v>18</v>
      </c>
      <c r="O28" s="42">
        <f t="shared" si="39"/>
        <v>17.333333333333332</v>
      </c>
      <c r="P28" s="115">
        <f t="shared" si="40"/>
        <v>16.666666666666668</v>
      </c>
      <c r="Q28" s="116">
        <f t="shared" si="41"/>
        <v>16.333333333333332</v>
      </c>
      <c r="R28" s="116">
        <f t="shared" si="42"/>
        <v>17</v>
      </c>
      <c r="S28" s="117">
        <f t="shared" si="43"/>
        <v>17</v>
      </c>
      <c r="T28" s="126">
        <f t="shared" si="44"/>
        <v>139</v>
      </c>
      <c r="U28" s="115">
        <f t="shared" si="45"/>
        <v>0.43333333333333335</v>
      </c>
      <c r="V28" s="116">
        <f t="shared" si="56"/>
        <v>0</v>
      </c>
      <c r="W28" s="116">
        <f t="shared" si="46"/>
        <v>0</v>
      </c>
      <c r="X28" s="116">
        <f t="shared" si="47"/>
        <v>0</v>
      </c>
      <c r="Y28" s="116">
        <f t="shared" si="48"/>
        <v>0</v>
      </c>
      <c r="Z28" s="117">
        <f t="shared" si="49"/>
        <v>0</v>
      </c>
      <c r="AA28" s="127" t="str">
        <f t="shared" si="50"/>
        <v>-</v>
      </c>
      <c r="AB28" s="51">
        <f t="shared" si="51"/>
        <v>0.43333333333333335</v>
      </c>
      <c r="AC28" s="36">
        <f t="shared" si="52"/>
        <v>138.56666666666666</v>
      </c>
      <c r="AD28" s="53">
        <f t="shared" si="53"/>
        <v>0</v>
      </c>
      <c r="AE28" s="54"/>
      <c r="AF28" s="136" t="str">
        <f t="shared" si="57"/>
        <v>-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256" ht="15.9" customHeight="1" thickBot="1" x14ac:dyDescent="0.3">
      <c r="A29" s="10"/>
      <c r="B29" s="10"/>
      <c r="C29" s="110">
        <v>6</v>
      </c>
      <c r="D29" s="123">
        <f t="shared" si="54"/>
        <v>6</v>
      </c>
      <c r="E29" s="32"/>
      <c r="F29" s="124" t="str">
        <f t="shared" si="55"/>
        <v>Luisa</v>
      </c>
      <c r="G29" s="124" t="str">
        <f t="shared" si="34"/>
        <v>Turri</v>
      </c>
      <c r="H29" s="124" t="str">
        <f t="shared" si="35"/>
        <v>Flora</v>
      </c>
      <c r="I29" s="32"/>
      <c r="J29" s="32"/>
      <c r="K29" s="125"/>
      <c r="L29" s="51">
        <f t="shared" si="36"/>
        <v>0</v>
      </c>
      <c r="M29" s="36">
        <f t="shared" si="37"/>
        <v>0</v>
      </c>
      <c r="N29" s="36">
        <f t="shared" si="38"/>
        <v>0</v>
      </c>
      <c r="O29" s="42">
        <f t="shared" si="39"/>
        <v>0</v>
      </c>
      <c r="P29" s="115">
        <f t="shared" si="40"/>
        <v>0</v>
      </c>
      <c r="Q29" s="116">
        <f t="shared" si="41"/>
        <v>0</v>
      </c>
      <c r="R29" s="116">
        <f t="shared" si="42"/>
        <v>0</v>
      </c>
      <c r="S29" s="117">
        <f t="shared" si="43"/>
        <v>0</v>
      </c>
      <c r="T29" s="126">
        <f t="shared" si="44"/>
        <v>0</v>
      </c>
      <c r="U29" s="115">
        <f t="shared" si="45"/>
        <v>0</v>
      </c>
      <c r="V29" s="116">
        <f t="shared" si="56"/>
        <v>0</v>
      </c>
      <c r="W29" s="116">
        <f t="shared" si="46"/>
        <v>0</v>
      </c>
      <c r="X29" s="116">
        <f t="shared" si="47"/>
        <v>0</v>
      </c>
      <c r="Y29" s="116">
        <f t="shared" si="48"/>
        <v>0</v>
      </c>
      <c r="Z29" s="117">
        <f t="shared" si="49"/>
        <v>0</v>
      </c>
      <c r="AA29" s="127" t="str">
        <f t="shared" si="50"/>
        <v>-</v>
      </c>
      <c r="AB29" s="51">
        <f t="shared" si="51"/>
        <v>0</v>
      </c>
      <c r="AC29" s="36">
        <f t="shared" si="52"/>
        <v>0</v>
      </c>
      <c r="AD29" s="53">
        <f t="shared" si="53"/>
        <v>0</v>
      </c>
      <c r="AE29" s="54"/>
      <c r="AF29" s="136" t="str">
        <f t="shared" si="57"/>
        <v>-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256" s="281" customFormat="1" ht="15.9" customHeight="1" thickBot="1" x14ac:dyDescent="0.3">
      <c r="A30" s="251"/>
      <c r="B30" s="251"/>
      <c r="C30" s="283">
        <v>7</v>
      </c>
      <c r="D30" s="284">
        <f t="shared" si="54"/>
        <v>6</v>
      </c>
      <c r="E30" s="254"/>
      <c r="F30" s="285" t="str">
        <f t="shared" si="55"/>
        <v>Alessia</v>
      </c>
      <c r="G30" s="285" t="str">
        <f t="shared" si="34"/>
        <v>Giannini</v>
      </c>
      <c r="H30" s="285" t="str">
        <f t="shared" si="35"/>
        <v>Bonnie</v>
      </c>
      <c r="I30" s="254"/>
      <c r="J30" s="254"/>
      <c r="K30" s="286"/>
      <c r="L30" s="273">
        <f t="shared" si="36"/>
        <v>0</v>
      </c>
      <c r="M30" s="258">
        <f t="shared" si="37"/>
        <v>0</v>
      </c>
      <c r="N30" s="258">
        <f t="shared" si="38"/>
        <v>0</v>
      </c>
      <c r="O30" s="264">
        <f t="shared" si="39"/>
        <v>0</v>
      </c>
      <c r="P30" s="287">
        <f t="shared" si="40"/>
        <v>0</v>
      </c>
      <c r="Q30" s="288">
        <f t="shared" si="41"/>
        <v>0</v>
      </c>
      <c r="R30" s="288">
        <f t="shared" si="42"/>
        <v>0</v>
      </c>
      <c r="S30" s="289">
        <f t="shared" si="43"/>
        <v>0</v>
      </c>
      <c r="T30" s="290">
        <f t="shared" si="44"/>
        <v>0</v>
      </c>
      <c r="U30" s="287">
        <f t="shared" si="45"/>
        <v>0</v>
      </c>
      <c r="V30" s="288">
        <f t="shared" si="56"/>
        <v>0</v>
      </c>
      <c r="W30" s="288">
        <f t="shared" si="46"/>
        <v>0</v>
      </c>
      <c r="X30" s="288">
        <f t="shared" si="47"/>
        <v>0</v>
      </c>
      <c r="Y30" s="288">
        <f t="shared" si="48"/>
        <v>0</v>
      </c>
      <c r="Z30" s="289">
        <f t="shared" si="49"/>
        <v>0</v>
      </c>
      <c r="AA30" s="291" t="str">
        <f t="shared" si="50"/>
        <v>-</v>
      </c>
      <c r="AB30" s="273">
        <f t="shared" si="51"/>
        <v>0</v>
      </c>
      <c r="AC30" s="258">
        <f t="shared" si="52"/>
        <v>0</v>
      </c>
      <c r="AD30" s="275">
        <f t="shared" si="53"/>
        <v>0</v>
      </c>
      <c r="AE30" s="276"/>
      <c r="AF30" s="292" t="str">
        <f t="shared" si="57"/>
        <v>-</v>
      </c>
      <c r="AG30" s="293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251"/>
      <c r="DZ30" s="251"/>
      <c r="EA30" s="279"/>
      <c r="EB30" s="279"/>
      <c r="EC30" s="280"/>
      <c r="ED30" s="280"/>
      <c r="EE30" s="280"/>
      <c r="EF30" s="280"/>
      <c r="EG30" s="280"/>
      <c r="EH30" s="280"/>
      <c r="EI30" s="280"/>
      <c r="EJ30" s="280"/>
      <c r="EK30" s="280"/>
      <c r="EL30" s="280"/>
      <c r="EM30" s="280"/>
      <c r="EN30" s="280"/>
      <c r="EO30" s="280"/>
      <c r="EP30" s="280"/>
      <c r="EQ30" s="280"/>
      <c r="ER30" s="280"/>
      <c r="ES30" s="280"/>
      <c r="ET30" s="280"/>
      <c r="EU30" s="280"/>
      <c r="EV30" s="280"/>
      <c r="EW30" s="280"/>
      <c r="EX30" s="280"/>
      <c r="EY30" s="280"/>
      <c r="EZ30" s="280"/>
      <c r="FA30" s="280"/>
      <c r="FB30" s="280"/>
      <c r="FC30" s="280"/>
      <c r="FD30" s="280"/>
      <c r="FE30" s="280"/>
      <c r="FF30" s="280"/>
      <c r="FG30" s="280"/>
      <c r="FH30" s="280"/>
      <c r="FI30" s="280"/>
      <c r="FJ30" s="280"/>
      <c r="FK30" s="280"/>
      <c r="FL30" s="280"/>
      <c r="FM30" s="280"/>
      <c r="FN30" s="280"/>
      <c r="FO30" s="280"/>
      <c r="FP30" s="280"/>
      <c r="FQ30" s="280"/>
      <c r="FR30" s="280"/>
      <c r="FS30" s="280"/>
      <c r="FT30" s="280"/>
      <c r="FU30" s="280"/>
      <c r="FV30" s="280"/>
      <c r="FW30" s="280"/>
      <c r="FX30" s="280"/>
      <c r="FY30" s="280"/>
      <c r="FZ30" s="280"/>
      <c r="GA30" s="280"/>
      <c r="GB30" s="280"/>
      <c r="GC30" s="280"/>
      <c r="GD30" s="280"/>
      <c r="GE30" s="280"/>
      <c r="GF30" s="280"/>
      <c r="GG30" s="280"/>
      <c r="GH30" s="280"/>
      <c r="GI30" s="280"/>
      <c r="GJ30" s="280"/>
      <c r="GK30" s="280"/>
      <c r="GL30" s="280"/>
      <c r="GM30" s="280"/>
      <c r="GN30" s="280"/>
      <c r="GO30" s="280"/>
      <c r="GP30" s="280"/>
      <c r="GQ30" s="280"/>
      <c r="GR30" s="280"/>
      <c r="GS30" s="280"/>
      <c r="GT30" s="280"/>
      <c r="GU30" s="280"/>
      <c r="GV30" s="280"/>
      <c r="GW30" s="280"/>
      <c r="GX30" s="280"/>
      <c r="GY30" s="280"/>
      <c r="GZ30" s="280"/>
      <c r="HA30" s="280"/>
      <c r="HB30" s="280"/>
      <c r="HC30" s="280"/>
      <c r="HD30" s="280"/>
      <c r="HE30" s="280"/>
      <c r="HF30" s="280"/>
      <c r="HG30" s="280"/>
      <c r="HH30" s="280"/>
      <c r="HI30" s="280"/>
      <c r="HJ30" s="280"/>
      <c r="HK30" s="280"/>
      <c r="HL30" s="280"/>
      <c r="HM30" s="280"/>
      <c r="HN30" s="280"/>
      <c r="HO30" s="280"/>
      <c r="HP30" s="280"/>
      <c r="HQ30" s="280"/>
      <c r="HR30" s="280"/>
      <c r="HS30" s="280"/>
      <c r="HT30" s="280"/>
      <c r="HU30" s="280"/>
      <c r="HV30" s="280"/>
      <c r="HW30" s="280"/>
      <c r="HX30" s="280"/>
      <c r="HY30" s="280"/>
      <c r="HZ30" s="280"/>
      <c r="IA30" s="280"/>
      <c r="IB30" s="280"/>
      <c r="IC30" s="280"/>
      <c r="ID30" s="280"/>
      <c r="IE30" s="280"/>
      <c r="IF30" s="280"/>
      <c r="IG30" s="280"/>
      <c r="IH30" s="280"/>
      <c r="II30" s="280"/>
      <c r="IJ30" s="280"/>
      <c r="IK30" s="280"/>
      <c r="IL30" s="280"/>
      <c r="IM30" s="280"/>
      <c r="IN30" s="280"/>
      <c r="IO30" s="280"/>
      <c r="IP30" s="280"/>
      <c r="IQ30" s="280"/>
      <c r="IR30" s="280"/>
      <c r="IS30" s="280"/>
      <c r="IT30" s="280"/>
      <c r="IU30" s="280"/>
      <c r="IV30" s="280"/>
    </row>
    <row r="31" spans="1:256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256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oeYB9WY8uvb2r2ULJQUbnCE2Y9s69D5FKPiSjvXrrmjVDnz393N0OM7lAa41g3g6YCy5izg5JUCQbkFewAXFvw==" saltValue="JV8j+x/9manUa1BEcChOzQ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7954-BAB0-4A0B-B5AB-F0EFDDE77899}">
  <dimension ref="A1:IV49"/>
  <sheetViews>
    <sheetView showGridLines="0" tabSelected="1" topLeftCell="C9" workbookViewId="0">
      <selection activeCell="H26" sqref="H26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138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173.66666666666666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139</v>
      </c>
      <c r="G4" s="33" t="s">
        <v>84</v>
      </c>
      <c r="H4" s="33" t="s">
        <v>85</v>
      </c>
      <c r="I4" s="32"/>
      <c r="J4" s="32"/>
      <c r="K4" s="32"/>
      <c r="L4" s="34">
        <v>18</v>
      </c>
      <c r="M4" s="34">
        <v>20</v>
      </c>
      <c r="N4" s="34">
        <v>20</v>
      </c>
      <c r="O4" s="35"/>
      <c r="P4" s="36">
        <f t="shared" ref="P4:P18" si="0">AVERAGE(L4:O4)</f>
        <v>19.333333333333332</v>
      </c>
      <c r="Q4" s="34">
        <v>17</v>
      </c>
      <c r="R4" s="34">
        <v>18</v>
      </c>
      <c r="S4" s="34">
        <v>19</v>
      </c>
      <c r="T4" s="35"/>
      <c r="U4" s="36">
        <f t="shared" ref="U4:U18" si="1">AVERAGE(Q4:T4)</f>
        <v>18</v>
      </c>
      <c r="V4" s="34">
        <v>18</v>
      </c>
      <c r="W4" s="34">
        <v>20</v>
      </c>
      <c r="X4" s="34">
        <v>18</v>
      </c>
      <c r="Y4" s="35"/>
      <c r="Z4" s="36">
        <f t="shared" ref="Z4:Z18" si="2">AVERAGE(V4:Y4)</f>
        <v>18.666666666666668</v>
      </c>
      <c r="AA4" s="34">
        <v>17</v>
      </c>
      <c r="AB4" s="34">
        <v>19</v>
      </c>
      <c r="AC4" s="34">
        <v>16</v>
      </c>
      <c r="AD4" s="35"/>
      <c r="AE4" s="36">
        <f t="shared" ref="AE4:AE18" si="3">AVERAGE(AA4:AD4)</f>
        <v>17.333333333333332</v>
      </c>
      <c r="AF4" s="34">
        <v>18</v>
      </c>
      <c r="AG4" s="34">
        <v>18</v>
      </c>
      <c r="AH4" s="34">
        <v>16</v>
      </c>
      <c r="AI4" s="35"/>
      <c r="AJ4" s="36">
        <f t="shared" ref="AJ4:AJ18" si="4">AVERAGE(AF4:AI4)</f>
        <v>17.333333333333332</v>
      </c>
      <c r="AK4" s="34">
        <v>17</v>
      </c>
      <c r="AL4" s="34">
        <v>17</v>
      </c>
      <c r="AM4" s="34">
        <v>17</v>
      </c>
      <c r="AN4" s="35"/>
      <c r="AO4" s="36">
        <f t="shared" ref="AO4:AO18" si="5">AVERAGE(AK4:AN4)</f>
        <v>17</v>
      </c>
      <c r="AP4" s="34">
        <v>17</v>
      </c>
      <c r="AQ4" s="34">
        <v>19</v>
      </c>
      <c r="AR4" s="34">
        <v>19</v>
      </c>
      <c r="AS4" s="35"/>
      <c r="AT4" s="36">
        <f t="shared" ref="AT4:AT18" si="6">AVERAGE(AP4:AS4)</f>
        <v>18.333333333333332</v>
      </c>
      <c r="AU4" s="34">
        <v>18</v>
      </c>
      <c r="AV4" s="34">
        <v>17</v>
      </c>
      <c r="AW4" s="34">
        <v>20</v>
      </c>
      <c r="AX4" s="35"/>
      <c r="AY4" s="36">
        <f t="shared" ref="AY4:AY18" si="7">AVERAGE(AU4:AX4)</f>
        <v>18.333333333333332</v>
      </c>
      <c r="AZ4" s="37">
        <f t="shared" ref="AZ4:AZ18" si="8">P4+U4+Z4+AE4+AJ4+AO4+AT4+AY4</f>
        <v>144.33333333333331</v>
      </c>
      <c r="BA4" s="38">
        <v>0.5</v>
      </c>
      <c r="BB4" s="38">
        <v>0.4</v>
      </c>
      <c r="BC4" s="38">
        <v>1</v>
      </c>
      <c r="BD4" s="39"/>
      <c r="BE4" s="36">
        <f t="shared" ref="BE4:BE18" si="9">AVERAGE(BA4:BD4)</f>
        <v>0.6333333333333333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0.6333333333333333</v>
      </c>
      <c r="DI4" s="36">
        <f t="shared" ref="DI4:DI18" si="17">AZ4-DH4</f>
        <v>143.69999999999999</v>
      </c>
      <c r="DJ4" s="50">
        <f t="shared" ref="DJ4:DJ18" si="18">RANK(DI4,$DI$4:$DI$18,0)</f>
        <v>2</v>
      </c>
      <c r="DK4" s="51">
        <f t="shared" ref="DK4:DK18" si="19">P4</f>
        <v>19.333333333333332</v>
      </c>
      <c r="DL4" s="36">
        <f t="shared" ref="DL4:DL18" si="20">DI4*10^3+DK4</f>
        <v>143719.33333333334</v>
      </c>
      <c r="DM4" s="36">
        <f t="shared" ref="DM4:DM18" si="21">RANK(DL4,$DL$4:$DL$18,0)</f>
        <v>2</v>
      </c>
      <c r="DN4" s="36">
        <f t="shared" ref="DN4:DN18" si="22">AJ4</f>
        <v>17.333333333333332</v>
      </c>
      <c r="DO4" s="36">
        <f t="shared" ref="DO4:DO18" si="23">(DI4*10^3+DK4)*10^3+DN4</f>
        <v>143719350.66666669</v>
      </c>
      <c r="DP4" s="36">
        <f t="shared" ref="DP4:DP18" si="24">RANK(DO4,$DO$4:$DO$18,0)</f>
        <v>2</v>
      </c>
      <c r="DQ4" s="52">
        <f t="shared" ref="DQ4:DQ18" si="25">U4</f>
        <v>18</v>
      </c>
      <c r="DR4" s="52">
        <f t="shared" ref="DR4:DR19" si="26">((DI4*10^3+DK4)*10^3+DN4)*10^3+DQ4</f>
        <v>143719350684.66669</v>
      </c>
      <c r="DS4" s="52">
        <f t="shared" ref="DS4:DS18" si="27">RANK(DR4,$DR$4:$DR$18,0)</f>
        <v>2</v>
      </c>
      <c r="DT4" s="52">
        <f t="shared" ref="DT4:DT18" si="28">AO4</f>
        <v>17</v>
      </c>
      <c r="DU4" s="52">
        <f t="shared" ref="DU4:DU18" si="29">(((DI4*10^3+DK4)*10^3+DN4)*10^3+DQ4)*10^3+DT4</f>
        <v>143719350684683.69</v>
      </c>
      <c r="DV4" s="53">
        <f t="shared" ref="DV4:DV18" si="30">IF(F4&gt;0,RANK(DU4,$DU$4:$DU$18,0),20)</f>
        <v>2</v>
      </c>
      <c r="DW4" s="52">
        <f>IF(DV4&lt;&gt;20,RANK(DV4,$DV$4:$DV$18,1)+COUNTIF(DV$4:DV4,DV4)-1,20)</f>
        <v>2</v>
      </c>
      <c r="DX4" s="54">
        <f t="shared" ref="DX4:DX18" si="31">DI4/$DX$3</f>
        <v>0.82744721689059497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281" customFormat="1" ht="15.9" customHeight="1" x14ac:dyDescent="0.25">
      <c r="A5" s="251"/>
      <c r="B5" s="251"/>
      <c r="C5" s="252"/>
      <c r="D5" s="253">
        <v>0</v>
      </c>
      <c r="E5" s="254"/>
      <c r="F5" s="255" t="s">
        <v>140</v>
      </c>
      <c r="G5" s="255" t="s">
        <v>141</v>
      </c>
      <c r="H5" s="255" t="s">
        <v>142</v>
      </c>
      <c r="I5" s="254"/>
      <c r="J5" s="254"/>
      <c r="K5" s="254"/>
      <c r="L5" s="256">
        <v>0</v>
      </c>
      <c r="M5" s="256">
        <v>0</v>
      </c>
      <c r="N5" s="256">
        <v>0</v>
      </c>
      <c r="O5" s="257"/>
      <c r="P5" s="258">
        <f t="shared" si="0"/>
        <v>0</v>
      </c>
      <c r="Q5" s="256">
        <v>0</v>
      </c>
      <c r="R5" s="256">
        <v>0</v>
      </c>
      <c r="S5" s="256">
        <v>0</v>
      </c>
      <c r="T5" s="257"/>
      <c r="U5" s="258">
        <f t="shared" si="1"/>
        <v>0</v>
      </c>
      <c r="V5" s="256">
        <v>0</v>
      </c>
      <c r="W5" s="256">
        <v>0</v>
      </c>
      <c r="X5" s="256">
        <v>0</v>
      </c>
      <c r="Y5" s="257"/>
      <c r="Z5" s="258">
        <f t="shared" si="2"/>
        <v>0</v>
      </c>
      <c r="AA5" s="256">
        <v>0</v>
      </c>
      <c r="AB5" s="256">
        <v>0</v>
      </c>
      <c r="AC5" s="256">
        <v>0</v>
      </c>
      <c r="AD5" s="257"/>
      <c r="AE5" s="258">
        <f t="shared" si="3"/>
        <v>0</v>
      </c>
      <c r="AF5" s="256">
        <v>0</v>
      </c>
      <c r="AG5" s="256">
        <v>0</v>
      </c>
      <c r="AH5" s="256">
        <v>0</v>
      </c>
      <c r="AI5" s="257"/>
      <c r="AJ5" s="258">
        <f t="shared" si="4"/>
        <v>0</v>
      </c>
      <c r="AK5" s="256">
        <v>0</v>
      </c>
      <c r="AL5" s="256">
        <v>0</v>
      </c>
      <c r="AM5" s="256">
        <v>0</v>
      </c>
      <c r="AN5" s="257"/>
      <c r="AO5" s="258">
        <f t="shared" si="5"/>
        <v>0</v>
      </c>
      <c r="AP5" s="256">
        <v>0</v>
      </c>
      <c r="AQ5" s="256">
        <v>0</v>
      </c>
      <c r="AR5" s="256">
        <v>0</v>
      </c>
      <c r="AS5" s="257"/>
      <c r="AT5" s="258">
        <f t="shared" si="6"/>
        <v>0</v>
      </c>
      <c r="AU5" s="256">
        <v>0</v>
      </c>
      <c r="AV5" s="256">
        <v>0</v>
      </c>
      <c r="AW5" s="256">
        <v>0</v>
      </c>
      <c r="AX5" s="257"/>
      <c r="AY5" s="258">
        <f t="shared" si="7"/>
        <v>0</v>
      </c>
      <c r="AZ5" s="259">
        <f t="shared" si="8"/>
        <v>0</v>
      </c>
      <c r="BA5" s="260">
        <v>0</v>
      </c>
      <c r="BB5" s="260">
        <v>0</v>
      </c>
      <c r="BC5" s="260">
        <v>0</v>
      </c>
      <c r="BD5" s="261"/>
      <c r="BE5" s="258">
        <f t="shared" si="9"/>
        <v>0</v>
      </c>
      <c r="BF5" s="260">
        <v>0</v>
      </c>
      <c r="BG5" s="260">
        <v>0</v>
      </c>
      <c r="BH5" s="260">
        <v>0</v>
      </c>
      <c r="BI5" s="261"/>
      <c r="BJ5" s="258">
        <f t="shared" si="10"/>
        <v>0</v>
      </c>
      <c r="BK5" s="260">
        <v>0</v>
      </c>
      <c r="BL5" s="260">
        <v>0</v>
      </c>
      <c r="BM5" s="260">
        <v>0</v>
      </c>
      <c r="BN5" s="261"/>
      <c r="BO5" s="258">
        <f t="shared" si="11"/>
        <v>0</v>
      </c>
      <c r="BP5" s="260">
        <v>0</v>
      </c>
      <c r="BQ5" s="260">
        <v>0</v>
      </c>
      <c r="BR5" s="260">
        <v>0</v>
      </c>
      <c r="BS5" s="261"/>
      <c r="BT5" s="258">
        <f t="shared" si="12"/>
        <v>0</v>
      </c>
      <c r="BU5" s="262">
        <v>0</v>
      </c>
      <c r="BV5" s="262">
        <v>0</v>
      </c>
      <c r="BW5" s="262">
        <v>0</v>
      </c>
      <c r="BX5" s="261"/>
      <c r="BY5" s="258">
        <f t="shared" si="13"/>
        <v>0</v>
      </c>
      <c r="BZ5" s="262">
        <v>0</v>
      </c>
      <c r="CA5" s="262">
        <v>0</v>
      </c>
      <c r="CB5" s="262">
        <v>0</v>
      </c>
      <c r="CC5" s="263"/>
      <c r="CD5" s="264">
        <f t="shared" si="14"/>
        <v>0</v>
      </c>
      <c r="CE5" s="265"/>
      <c r="CF5" s="266"/>
      <c r="CG5" s="266"/>
      <c r="CH5" s="261"/>
      <c r="CI5" s="266"/>
      <c r="CJ5" s="266"/>
      <c r="CK5" s="266"/>
      <c r="CL5" s="261"/>
      <c r="CM5" s="266"/>
      <c r="CN5" s="266"/>
      <c r="CO5" s="266"/>
      <c r="CP5" s="261"/>
      <c r="CQ5" s="266"/>
      <c r="CR5" s="266"/>
      <c r="CS5" s="266"/>
      <c r="CT5" s="261"/>
      <c r="CU5" s="266"/>
      <c r="CV5" s="266"/>
      <c r="CW5" s="266"/>
      <c r="CX5" s="261"/>
      <c r="CY5" s="266"/>
      <c r="CZ5" s="266"/>
      <c r="DA5" s="266"/>
      <c r="DB5" s="267"/>
      <c r="DC5" s="268"/>
      <c r="DD5" s="269">
        <f t="shared" ref="DD5:DF18" si="33">SUM(BA5,BF5,BK5,BP5,BU5,BZ5)</f>
        <v>0</v>
      </c>
      <c r="DE5" s="270">
        <f t="shared" si="33"/>
        <v>0</v>
      </c>
      <c r="DF5" s="270">
        <f t="shared" si="33"/>
        <v>0</v>
      </c>
      <c r="DG5" s="257">
        <f t="shared" si="15"/>
        <v>0</v>
      </c>
      <c r="DH5" s="271">
        <f t="shared" si="16"/>
        <v>0</v>
      </c>
      <c r="DI5" s="258">
        <f t="shared" si="17"/>
        <v>0</v>
      </c>
      <c r="DJ5" s="272">
        <f t="shared" si="18"/>
        <v>3</v>
      </c>
      <c r="DK5" s="273">
        <f t="shared" si="19"/>
        <v>0</v>
      </c>
      <c r="DL5" s="258">
        <f t="shared" si="20"/>
        <v>0</v>
      </c>
      <c r="DM5" s="258">
        <f t="shared" si="21"/>
        <v>3</v>
      </c>
      <c r="DN5" s="258">
        <f t="shared" si="22"/>
        <v>0</v>
      </c>
      <c r="DO5" s="258">
        <f t="shared" si="23"/>
        <v>0</v>
      </c>
      <c r="DP5" s="258">
        <f t="shared" si="24"/>
        <v>3</v>
      </c>
      <c r="DQ5" s="274">
        <f t="shared" si="25"/>
        <v>0</v>
      </c>
      <c r="DR5" s="274">
        <f t="shared" si="26"/>
        <v>0</v>
      </c>
      <c r="DS5" s="274">
        <f t="shared" si="27"/>
        <v>3</v>
      </c>
      <c r="DT5" s="274">
        <f t="shared" si="28"/>
        <v>0</v>
      </c>
      <c r="DU5" s="274">
        <f t="shared" si="29"/>
        <v>0</v>
      </c>
      <c r="DV5" s="275">
        <f t="shared" si="30"/>
        <v>3</v>
      </c>
      <c r="DW5" s="274">
        <f>IF(DV5&lt;&gt;20,RANK(DV5,$DV$4:$DV$18,1)+COUNTIF(DV$4:DV5,DV5)-1,20)</f>
        <v>3</v>
      </c>
      <c r="DX5" s="276">
        <f t="shared" si="31"/>
        <v>0</v>
      </c>
      <c r="DY5" s="277" t="str">
        <f t="shared" si="32"/>
        <v>-</v>
      </c>
      <c r="DZ5" s="278"/>
      <c r="EA5" s="279"/>
      <c r="EB5" s="279"/>
      <c r="EC5" s="280"/>
      <c r="ED5" s="280"/>
      <c r="EE5" s="280"/>
      <c r="EF5" s="280"/>
      <c r="EG5" s="280"/>
      <c r="EH5" s="280"/>
      <c r="EI5" s="280"/>
      <c r="EJ5" s="280"/>
      <c r="EK5" s="280"/>
      <c r="EL5" s="280"/>
      <c r="EM5" s="280"/>
      <c r="EN5" s="280"/>
      <c r="EO5" s="280"/>
      <c r="EP5" s="280"/>
      <c r="EQ5" s="280"/>
      <c r="ER5" s="280"/>
      <c r="ES5" s="280"/>
      <c r="ET5" s="280"/>
      <c r="EU5" s="280"/>
      <c r="EV5" s="280"/>
      <c r="EW5" s="280"/>
      <c r="EX5" s="280"/>
      <c r="EY5" s="280"/>
      <c r="EZ5" s="280"/>
      <c r="FA5" s="280"/>
      <c r="FB5" s="280"/>
      <c r="FC5" s="280"/>
      <c r="FD5" s="280"/>
      <c r="FE5" s="280"/>
      <c r="FF5" s="280"/>
      <c r="FG5" s="280"/>
      <c r="FH5" s="280"/>
      <c r="FI5" s="280"/>
      <c r="FJ5" s="280"/>
      <c r="FK5" s="280"/>
      <c r="FL5" s="280"/>
      <c r="FM5" s="280"/>
      <c r="FN5" s="280"/>
      <c r="FO5" s="280"/>
      <c r="FP5" s="280"/>
      <c r="FQ5" s="280"/>
      <c r="FR5" s="280"/>
      <c r="FS5" s="280"/>
      <c r="FT5" s="280"/>
      <c r="FU5" s="280"/>
      <c r="FV5" s="280"/>
      <c r="FW5" s="280"/>
      <c r="FX5" s="280"/>
      <c r="FY5" s="280"/>
      <c r="FZ5" s="280"/>
      <c r="GA5" s="280"/>
      <c r="GB5" s="280"/>
      <c r="GC5" s="280"/>
      <c r="GD5" s="280"/>
      <c r="GE5" s="280"/>
      <c r="GF5" s="280"/>
      <c r="GG5" s="280"/>
      <c r="GH5" s="280"/>
      <c r="GI5" s="280"/>
      <c r="GJ5" s="280"/>
      <c r="GK5" s="280"/>
      <c r="GL5" s="280"/>
      <c r="GM5" s="280"/>
      <c r="GN5" s="280"/>
      <c r="GO5" s="280"/>
      <c r="GP5" s="280"/>
      <c r="GQ5" s="280"/>
      <c r="GR5" s="280"/>
      <c r="GS5" s="280"/>
      <c r="GT5" s="280"/>
      <c r="GU5" s="280"/>
      <c r="GV5" s="280"/>
      <c r="GW5" s="280"/>
      <c r="GX5" s="280"/>
      <c r="GY5" s="280"/>
      <c r="GZ5" s="280"/>
      <c r="HA5" s="280"/>
      <c r="HB5" s="280"/>
      <c r="HC5" s="280"/>
      <c r="HD5" s="280"/>
      <c r="HE5" s="280"/>
      <c r="HF5" s="280"/>
      <c r="HG5" s="280"/>
      <c r="HH5" s="280"/>
      <c r="HI5" s="280"/>
      <c r="HJ5" s="280"/>
      <c r="HK5" s="280"/>
      <c r="HL5" s="280"/>
      <c r="HM5" s="280"/>
      <c r="HN5" s="280"/>
      <c r="HO5" s="280"/>
      <c r="HP5" s="280"/>
      <c r="HQ5" s="280"/>
      <c r="HR5" s="280"/>
      <c r="HS5" s="280"/>
      <c r="HT5" s="280"/>
      <c r="HU5" s="280"/>
      <c r="HV5" s="280"/>
      <c r="HW5" s="280"/>
      <c r="HX5" s="280"/>
      <c r="HY5" s="280"/>
      <c r="HZ5" s="280"/>
      <c r="IA5" s="280"/>
      <c r="IB5" s="280"/>
      <c r="IC5" s="280"/>
      <c r="ID5" s="280"/>
      <c r="IE5" s="280"/>
      <c r="IF5" s="280"/>
      <c r="IG5" s="280"/>
      <c r="IH5" s="280"/>
      <c r="II5" s="280"/>
      <c r="IJ5" s="280"/>
      <c r="IK5" s="280"/>
      <c r="IL5" s="280"/>
      <c r="IM5" s="280"/>
      <c r="IN5" s="280"/>
      <c r="IO5" s="280"/>
      <c r="IP5" s="280"/>
      <c r="IQ5" s="280"/>
      <c r="IR5" s="280"/>
      <c r="IS5" s="280"/>
      <c r="IT5" s="280"/>
      <c r="IU5" s="280"/>
      <c r="IV5" s="280"/>
    </row>
    <row r="6" spans="1:256" ht="15.9" customHeight="1" x14ac:dyDescent="0.25">
      <c r="A6" s="10"/>
      <c r="B6" s="10"/>
      <c r="C6" s="4"/>
      <c r="D6" s="57">
        <v>0</v>
      </c>
      <c r="E6" s="32"/>
      <c r="F6" s="33" t="s">
        <v>143</v>
      </c>
      <c r="G6" s="33" t="s">
        <v>145</v>
      </c>
      <c r="H6" s="33" t="s">
        <v>144</v>
      </c>
      <c r="I6" s="32"/>
      <c r="J6" s="32"/>
      <c r="K6" s="32"/>
      <c r="L6" s="34">
        <v>22</v>
      </c>
      <c r="M6" s="34">
        <v>23</v>
      </c>
      <c r="N6" s="34">
        <v>25</v>
      </c>
      <c r="O6" s="35"/>
      <c r="P6" s="36">
        <f t="shared" si="0"/>
        <v>23.333333333333332</v>
      </c>
      <c r="Q6" s="34">
        <v>21</v>
      </c>
      <c r="R6" s="34">
        <v>23</v>
      </c>
      <c r="S6" s="34">
        <v>22</v>
      </c>
      <c r="T6" s="35"/>
      <c r="U6" s="36">
        <f t="shared" si="1"/>
        <v>22</v>
      </c>
      <c r="V6" s="34">
        <v>22</v>
      </c>
      <c r="W6" s="34">
        <v>22</v>
      </c>
      <c r="X6" s="34">
        <v>21</v>
      </c>
      <c r="Y6" s="35"/>
      <c r="Z6" s="36">
        <f t="shared" si="2"/>
        <v>21.666666666666668</v>
      </c>
      <c r="AA6" s="34">
        <v>20</v>
      </c>
      <c r="AB6" s="34">
        <v>21</v>
      </c>
      <c r="AC6" s="34">
        <v>22</v>
      </c>
      <c r="AD6" s="35"/>
      <c r="AE6" s="36">
        <f t="shared" si="3"/>
        <v>21</v>
      </c>
      <c r="AF6" s="34">
        <v>20</v>
      </c>
      <c r="AG6" s="34">
        <v>22</v>
      </c>
      <c r="AH6" s="34">
        <v>21</v>
      </c>
      <c r="AI6" s="35"/>
      <c r="AJ6" s="36">
        <f t="shared" si="4"/>
        <v>21</v>
      </c>
      <c r="AK6" s="34">
        <v>19</v>
      </c>
      <c r="AL6" s="34">
        <v>21</v>
      </c>
      <c r="AM6" s="34">
        <v>23</v>
      </c>
      <c r="AN6" s="35"/>
      <c r="AO6" s="36">
        <f t="shared" si="5"/>
        <v>21</v>
      </c>
      <c r="AP6" s="34">
        <v>21</v>
      </c>
      <c r="AQ6" s="34">
        <v>23</v>
      </c>
      <c r="AR6" s="34">
        <v>22</v>
      </c>
      <c r="AS6" s="35"/>
      <c r="AT6" s="36">
        <f t="shared" si="6"/>
        <v>22</v>
      </c>
      <c r="AU6" s="34">
        <v>21</v>
      </c>
      <c r="AV6" s="34">
        <v>23</v>
      </c>
      <c r="AW6" s="34">
        <v>21</v>
      </c>
      <c r="AX6" s="35"/>
      <c r="AY6" s="36">
        <f t="shared" si="7"/>
        <v>21.666666666666668</v>
      </c>
      <c r="AZ6" s="37">
        <f t="shared" si="8"/>
        <v>173.66666666666666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173.66666666666666</v>
      </c>
      <c r="DJ6" s="50">
        <f t="shared" si="18"/>
        <v>1</v>
      </c>
      <c r="DK6" s="51">
        <f t="shared" si="19"/>
        <v>23.333333333333332</v>
      </c>
      <c r="DL6" s="36">
        <f t="shared" si="20"/>
        <v>173690</v>
      </c>
      <c r="DM6" s="36">
        <f t="shared" si="21"/>
        <v>1</v>
      </c>
      <c r="DN6" s="36">
        <f t="shared" si="22"/>
        <v>21</v>
      </c>
      <c r="DO6" s="36">
        <f t="shared" si="23"/>
        <v>173690021</v>
      </c>
      <c r="DP6" s="36">
        <f t="shared" si="24"/>
        <v>1</v>
      </c>
      <c r="DQ6" s="52">
        <f t="shared" si="25"/>
        <v>22</v>
      </c>
      <c r="DR6" s="52">
        <f t="shared" si="26"/>
        <v>173690021022</v>
      </c>
      <c r="DS6" s="52">
        <f t="shared" si="27"/>
        <v>1</v>
      </c>
      <c r="DT6" s="52">
        <f t="shared" si="28"/>
        <v>21</v>
      </c>
      <c r="DU6" s="52">
        <f t="shared" si="29"/>
        <v>173690021022021</v>
      </c>
      <c r="DV6" s="53">
        <f t="shared" si="30"/>
        <v>1</v>
      </c>
      <c r="DW6" s="52">
        <f>IF(DV6&lt;&gt;20,RANK(DV6,$DV$4:$DV$18,1)+COUNTIF(DV$4:DV6,DV6)-1,20)</f>
        <v>1</v>
      </c>
      <c r="DX6" s="54">
        <f t="shared" si="31"/>
        <v>1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3</v>
      </c>
      <c r="DK7" s="51">
        <f t="shared" si="19"/>
        <v>0</v>
      </c>
      <c r="DL7" s="36">
        <f t="shared" si="20"/>
        <v>0</v>
      </c>
      <c r="DM7" s="36">
        <f t="shared" si="21"/>
        <v>3</v>
      </c>
      <c r="DN7" s="36">
        <f t="shared" si="22"/>
        <v>0</v>
      </c>
      <c r="DO7" s="36">
        <f t="shared" si="23"/>
        <v>0</v>
      </c>
      <c r="DP7" s="36">
        <f t="shared" si="24"/>
        <v>3</v>
      </c>
      <c r="DQ7" s="52">
        <f t="shared" si="25"/>
        <v>0</v>
      </c>
      <c r="DR7" s="52">
        <f t="shared" si="26"/>
        <v>0</v>
      </c>
      <c r="DS7" s="52">
        <f t="shared" si="27"/>
        <v>3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3</v>
      </c>
      <c r="DK8" s="51">
        <f t="shared" si="19"/>
        <v>0</v>
      </c>
      <c r="DL8" s="36">
        <f t="shared" si="20"/>
        <v>0</v>
      </c>
      <c r="DM8" s="36">
        <f t="shared" si="21"/>
        <v>3</v>
      </c>
      <c r="DN8" s="36">
        <f t="shared" si="22"/>
        <v>0</v>
      </c>
      <c r="DO8" s="36">
        <f t="shared" si="23"/>
        <v>0</v>
      </c>
      <c r="DP8" s="36">
        <f t="shared" si="24"/>
        <v>3</v>
      </c>
      <c r="DQ8" s="52">
        <f t="shared" si="25"/>
        <v>0</v>
      </c>
      <c r="DR8" s="52">
        <f t="shared" si="26"/>
        <v>0</v>
      </c>
      <c r="DS8" s="52">
        <f t="shared" si="27"/>
        <v>3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3</v>
      </c>
      <c r="DK9" s="51">
        <f t="shared" si="19"/>
        <v>0</v>
      </c>
      <c r="DL9" s="36">
        <f t="shared" si="20"/>
        <v>0</v>
      </c>
      <c r="DM9" s="36">
        <f t="shared" si="21"/>
        <v>3</v>
      </c>
      <c r="DN9" s="36">
        <f t="shared" si="22"/>
        <v>0</v>
      </c>
      <c r="DO9" s="36">
        <f t="shared" si="23"/>
        <v>0</v>
      </c>
      <c r="DP9" s="36">
        <f t="shared" si="24"/>
        <v>3</v>
      </c>
      <c r="DQ9" s="52">
        <f t="shared" si="25"/>
        <v>0</v>
      </c>
      <c r="DR9" s="52">
        <f t="shared" si="26"/>
        <v>0</v>
      </c>
      <c r="DS9" s="52">
        <f t="shared" si="27"/>
        <v>3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3</v>
      </c>
      <c r="DK10" s="51">
        <f t="shared" si="19"/>
        <v>0</v>
      </c>
      <c r="DL10" s="36">
        <f t="shared" si="20"/>
        <v>0</v>
      </c>
      <c r="DM10" s="36">
        <f t="shared" si="21"/>
        <v>3</v>
      </c>
      <c r="DN10" s="36">
        <f t="shared" si="22"/>
        <v>0</v>
      </c>
      <c r="DO10" s="36">
        <f t="shared" si="23"/>
        <v>0</v>
      </c>
      <c r="DP10" s="36">
        <f t="shared" si="24"/>
        <v>3</v>
      </c>
      <c r="DQ10" s="52">
        <f t="shared" si="25"/>
        <v>0</v>
      </c>
      <c r="DR10" s="52">
        <f t="shared" si="26"/>
        <v>0</v>
      </c>
      <c r="DS10" s="52">
        <f t="shared" si="27"/>
        <v>3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3</v>
      </c>
      <c r="DK11" s="51">
        <f t="shared" si="19"/>
        <v>0</v>
      </c>
      <c r="DL11" s="36">
        <f t="shared" si="20"/>
        <v>0</v>
      </c>
      <c r="DM11" s="36">
        <f t="shared" si="21"/>
        <v>3</v>
      </c>
      <c r="DN11" s="36">
        <f t="shared" si="22"/>
        <v>0</v>
      </c>
      <c r="DO11" s="36">
        <f t="shared" si="23"/>
        <v>0</v>
      </c>
      <c r="DP11" s="36">
        <f t="shared" si="24"/>
        <v>3</v>
      </c>
      <c r="DQ11" s="52">
        <f t="shared" si="25"/>
        <v>0</v>
      </c>
      <c r="DR11" s="52">
        <f t="shared" si="26"/>
        <v>0</v>
      </c>
      <c r="DS11" s="52">
        <f t="shared" si="27"/>
        <v>3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3</v>
      </c>
      <c r="DK12" s="51">
        <f t="shared" si="19"/>
        <v>0</v>
      </c>
      <c r="DL12" s="36">
        <f t="shared" si="20"/>
        <v>0</v>
      </c>
      <c r="DM12" s="36">
        <f t="shared" si="21"/>
        <v>3</v>
      </c>
      <c r="DN12" s="36">
        <f t="shared" si="22"/>
        <v>0</v>
      </c>
      <c r="DO12" s="36">
        <f t="shared" si="23"/>
        <v>0</v>
      </c>
      <c r="DP12" s="36">
        <f t="shared" si="24"/>
        <v>3</v>
      </c>
      <c r="DQ12" s="52">
        <f t="shared" si="25"/>
        <v>0</v>
      </c>
      <c r="DR12" s="52">
        <f t="shared" si="26"/>
        <v>0</v>
      </c>
      <c r="DS12" s="52">
        <f t="shared" si="27"/>
        <v>3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3</v>
      </c>
      <c r="DK13" s="51">
        <f t="shared" si="19"/>
        <v>0</v>
      </c>
      <c r="DL13" s="36">
        <f t="shared" si="20"/>
        <v>0</v>
      </c>
      <c r="DM13" s="36">
        <f t="shared" si="21"/>
        <v>3</v>
      </c>
      <c r="DN13" s="36">
        <f t="shared" si="22"/>
        <v>0</v>
      </c>
      <c r="DO13" s="36">
        <f t="shared" si="23"/>
        <v>0</v>
      </c>
      <c r="DP13" s="36">
        <f t="shared" si="24"/>
        <v>3</v>
      </c>
      <c r="DQ13" s="52">
        <f t="shared" si="25"/>
        <v>0</v>
      </c>
      <c r="DR13" s="52">
        <f t="shared" si="26"/>
        <v>0</v>
      </c>
      <c r="DS13" s="52">
        <f t="shared" si="27"/>
        <v>3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3</v>
      </c>
      <c r="DK14" s="51">
        <f t="shared" si="19"/>
        <v>0</v>
      </c>
      <c r="DL14" s="36">
        <f t="shared" si="20"/>
        <v>0</v>
      </c>
      <c r="DM14" s="36">
        <f t="shared" si="21"/>
        <v>3</v>
      </c>
      <c r="DN14" s="36">
        <f t="shared" si="22"/>
        <v>0</v>
      </c>
      <c r="DO14" s="36">
        <f t="shared" si="23"/>
        <v>0</v>
      </c>
      <c r="DP14" s="36">
        <f t="shared" si="24"/>
        <v>3</v>
      </c>
      <c r="DQ14" s="52">
        <f t="shared" si="25"/>
        <v>0</v>
      </c>
      <c r="DR14" s="52">
        <f t="shared" si="26"/>
        <v>0</v>
      </c>
      <c r="DS14" s="52">
        <f t="shared" si="27"/>
        <v>3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3</v>
      </c>
      <c r="DK15" s="51">
        <f t="shared" si="19"/>
        <v>0</v>
      </c>
      <c r="DL15" s="36">
        <f t="shared" si="20"/>
        <v>0</v>
      </c>
      <c r="DM15" s="36">
        <f t="shared" si="21"/>
        <v>3</v>
      </c>
      <c r="DN15" s="36">
        <f t="shared" si="22"/>
        <v>0</v>
      </c>
      <c r="DO15" s="36">
        <f t="shared" si="23"/>
        <v>0</v>
      </c>
      <c r="DP15" s="36">
        <f t="shared" si="24"/>
        <v>3</v>
      </c>
      <c r="DQ15" s="52">
        <f t="shared" si="25"/>
        <v>0</v>
      </c>
      <c r="DR15" s="52">
        <f t="shared" si="26"/>
        <v>0</v>
      </c>
      <c r="DS15" s="52">
        <f t="shared" si="27"/>
        <v>3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3</v>
      </c>
      <c r="DK16" s="51">
        <f t="shared" si="19"/>
        <v>0</v>
      </c>
      <c r="DL16" s="36">
        <f t="shared" si="20"/>
        <v>0</v>
      </c>
      <c r="DM16" s="36">
        <f t="shared" si="21"/>
        <v>3</v>
      </c>
      <c r="DN16" s="36">
        <f t="shared" si="22"/>
        <v>0</v>
      </c>
      <c r="DO16" s="36">
        <f t="shared" si="23"/>
        <v>0</v>
      </c>
      <c r="DP16" s="36">
        <f t="shared" si="24"/>
        <v>3</v>
      </c>
      <c r="DQ16" s="52">
        <f t="shared" si="25"/>
        <v>0</v>
      </c>
      <c r="DR16" s="52">
        <f t="shared" si="26"/>
        <v>0</v>
      </c>
      <c r="DS16" s="52">
        <f t="shared" si="27"/>
        <v>3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256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3</v>
      </c>
      <c r="DK17" s="51">
        <f t="shared" si="19"/>
        <v>0</v>
      </c>
      <c r="DL17" s="36">
        <f t="shared" si="20"/>
        <v>0</v>
      </c>
      <c r="DM17" s="36">
        <f t="shared" si="21"/>
        <v>3</v>
      </c>
      <c r="DN17" s="36">
        <f t="shared" si="22"/>
        <v>0</v>
      </c>
      <c r="DO17" s="36">
        <f t="shared" si="23"/>
        <v>0</v>
      </c>
      <c r="DP17" s="36">
        <f t="shared" si="24"/>
        <v>3</v>
      </c>
      <c r="DQ17" s="52">
        <f t="shared" si="25"/>
        <v>0</v>
      </c>
      <c r="DR17" s="52">
        <f t="shared" si="26"/>
        <v>0</v>
      </c>
      <c r="DS17" s="52">
        <f t="shared" si="27"/>
        <v>3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256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3</v>
      </c>
      <c r="DK18" s="76">
        <f t="shared" si="19"/>
        <v>0</v>
      </c>
      <c r="DL18" s="62">
        <f t="shared" si="20"/>
        <v>0</v>
      </c>
      <c r="DM18" s="62">
        <f t="shared" si="21"/>
        <v>3</v>
      </c>
      <c r="DN18" s="62">
        <f t="shared" si="22"/>
        <v>0</v>
      </c>
      <c r="DO18" s="62">
        <f t="shared" si="23"/>
        <v>0</v>
      </c>
      <c r="DP18" s="62">
        <f t="shared" si="24"/>
        <v>3</v>
      </c>
      <c r="DQ18" s="77">
        <f t="shared" si="25"/>
        <v>0</v>
      </c>
      <c r="DR18" s="77">
        <f t="shared" si="26"/>
        <v>0</v>
      </c>
      <c r="DS18" s="78">
        <f t="shared" si="27"/>
        <v>3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256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256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256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256" ht="17.100000000000001" customHeight="1" thickBot="1" x14ac:dyDescent="0.3">
      <c r="A22" s="10"/>
      <c r="B22" s="10"/>
      <c r="C22" s="4"/>
      <c r="D22" s="89" t="str">
        <f>D2</f>
        <v>FS 3 25/09/22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256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256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Monika</v>
      </c>
      <c r="G24" s="113" t="str">
        <f t="shared" ref="G24:G39" si="34">INDEX(G$1:G$18,MATCH(C24,$DW$1:$DW$18,0))</f>
        <v>Gehrig</v>
      </c>
      <c r="H24" s="113" t="str">
        <f t="shared" ref="H24:H39" si="35">INDEX(H$1:H$18,MATCH(C24,$DW$1:$DW$18,0))</f>
        <v>Sam</v>
      </c>
      <c r="I24" s="112"/>
      <c r="J24" s="112"/>
      <c r="K24" s="114"/>
      <c r="L24" s="51">
        <f t="shared" ref="L24:L39" si="36">INDEX(P$1:P$18,MATCH(C24,$DW$1:$DW$18,0))</f>
        <v>23.333333333333332</v>
      </c>
      <c r="M24" s="36">
        <f t="shared" ref="M24:M39" si="37">INDEX(U$1:U$18,MATCH(C24,$DW$1:$DW$18,0))</f>
        <v>22</v>
      </c>
      <c r="N24" s="36">
        <f t="shared" ref="N24:N39" si="38">INDEX(Z$1:Z$18,MATCH(C24,$DW$1:$DW$18,0))</f>
        <v>21.666666666666668</v>
      </c>
      <c r="O24" s="42">
        <f t="shared" ref="O24:O39" si="39">INDEX(AE$1:AE$18,MATCH(C24,$DW$1:$DW$18,0))</f>
        <v>21</v>
      </c>
      <c r="P24" s="115">
        <f t="shared" ref="P24:P39" si="40">INDEX(AJ$1:AJ$18,MATCH(C24,$DW$1:$DW$18,0))</f>
        <v>21</v>
      </c>
      <c r="Q24" s="116">
        <f t="shared" ref="Q24:Q39" si="41">INDEX(AO$1:AO$18,MATCH(C24,$DW$1:$DW$18,0))</f>
        <v>21</v>
      </c>
      <c r="R24" s="116">
        <f t="shared" ref="R24:R39" si="42">INDEX(AT$1:AT$18,MATCH(C24,$DW$1:$DW$18,0))</f>
        <v>22</v>
      </c>
      <c r="S24" s="117">
        <f t="shared" ref="S24:S39" si="43">INDEX(AY$1:AY$18,MATCH(C24,$DW$1:$DW$18,0))</f>
        <v>21.666666666666668</v>
      </c>
      <c r="T24" s="118">
        <f t="shared" ref="T24:T39" si="44">INDEX(AZ$1:AZ$18,MATCH(C24,$DW$1:$DW$18,0))</f>
        <v>173.66666666666666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173.66666666666666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Point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256" ht="15.9" customHeight="1" thickBot="1" x14ac:dyDescent="0.3">
      <c r="A25" s="10"/>
      <c r="B25" s="10"/>
      <c r="C25" s="110">
        <v>2</v>
      </c>
      <c r="D25" s="123">
        <f t="shared" ref="D25:D39" si="54">IF(AA25="-",INDEX(DV$1:DV$18,MATCH(C25,$DW$1:$DW$18,0)),AA25)</f>
        <v>2</v>
      </c>
      <c r="E25" s="32"/>
      <c r="F25" s="124" t="str">
        <f t="shared" ref="F25:F39" si="55">INDEX(F$1:F$18,MATCH(C25,$DW$1:$DW$18,0))</f>
        <v>Gabriele</v>
      </c>
      <c r="G25" s="124" t="str">
        <f t="shared" si="34"/>
        <v>Orlandi</v>
      </c>
      <c r="H25" s="124" t="str">
        <f t="shared" si="35"/>
        <v>Oliver</v>
      </c>
      <c r="I25" s="32"/>
      <c r="J25" s="32"/>
      <c r="K25" s="125"/>
      <c r="L25" s="51">
        <f t="shared" si="36"/>
        <v>19.333333333333332</v>
      </c>
      <c r="M25" s="36">
        <f t="shared" si="37"/>
        <v>18</v>
      </c>
      <c r="N25" s="36">
        <f t="shared" si="38"/>
        <v>18.666666666666668</v>
      </c>
      <c r="O25" s="42">
        <f t="shared" si="39"/>
        <v>17.333333333333332</v>
      </c>
      <c r="P25" s="115">
        <f t="shared" si="40"/>
        <v>17.333333333333332</v>
      </c>
      <c r="Q25" s="116">
        <f t="shared" si="41"/>
        <v>17</v>
      </c>
      <c r="R25" s="116">
        <f t="shared" si="42"/>
        <v>18.333333333333332</v>
      </c>
      <c r="S25" s="117">
        <f t="shared" si="43"/>
        <v>18.333333333333332</v>
      </c>
      <c r="T25" s="126">
        <f t="shared" si="44"/>
        <v>144.33333333333331</v>
      </c>
      <c r="U25" s="115">
        <f t="shared" si="45"/>
        <v>0.6333333333333333</v>
      </c>
      <c r="V25" s="116">
        <f t="shared" ref="V25:V31" si="56">INDEX(BJ$1:BJ$18,MATCH(C25,$DW$1:$DW$18,0))</f>
        <v>0</v>
      </c>
      <c r="W25" s="116">
        <f t="shared" si="46"/>
        <v>0</v>
      </c>
      <c r="X25" s="116">
        <f t="shared" si="47"/>
        <v>0</v>
      </c>
      <c r="Y25" s="116">
        <f t="shared" si="48"/>
        <v>0</v>
      </c>
      <c r="Z25" s="117">
        <f t="shared" si="49"/>
        <v>0</v>
      </c>
      <c r="AA25" s="127" t="str">
        <f t="shared" si="50"/>
        <v>-</v>
      </c>
      <c r="AB25" s="51">
        <f t="shared" si="51"/>
        <v>0.6333333333333333</v>
      </c>
      <c r="AC25" s="36">
        <f t="shared" si="52"/>
        <v>143.69999999999999</v>
      </c>
      <c r="AD25" s="53">
        <f t="shared" si="53"/>
        <v>0</v>
      </c>
      <c r="AE25" s="54"/>
      <c r="AF25" s="136" t="str">
        <f t="shared" ref="AF25:AF30" si="57">IF(AC25&gt;=150,"Point","-")</f>
        <v>-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256" s="281" customFormat="1" ht="15.9" customHeight="1" thickBot="1" x14ac:dyDescent="0.3">
      <c r="A26" s="251"/>
      <c r="B26" s="251"/>
      <c r="C26" s="283">
        <v>3</v>
      </c>
      <c r="D26" s="284">
        <f t="shared" si="54"/>
        <v>3</v>
      </c>
      <c r="E26" s="254"/>
      <c r="F26" s="285" t="str">
        <f t="shared" si="55"/>
        <v xml:space="preserve">Matilde </v>
      </c>
      <c r="G26" s="285" t="str">
        <f t="shared" si="34"/>
        <v>Pucci</v>
      </c>
      <c r="H26" s="285" t="str">
        <f t="shared" si="35"/>
        <v>Nora</v>
      </c>
      <c r="I26" s="254"/>
      <c r="J26" s="254"/>
      <c r="K26" s="286"/>
      <c r="L26" s="273">
        <f t="shared" si="36"/>
        <v>0</v>
      </c>
      <c r="M26" s="258">
        <f t="shared" si="37"/>
        <v>0</v>
      </c>
      <c r="N26" s="258">
        <f t="shared" si="38"/>
        <v>0</v>
      </c>
      <c r="O26" s="264">
        <f t="shared" si="39"/>
        <v>0</v>
      </c>
      <c r="P26" s="287">
        <f t="shared" si="40"/>
        <v>0</v>
      </c>
      <c r="Q26" s="288">
        <f t="shared" si="41"/>
        <v>0</v>
      </c>
      <c r="R26" s="288">
        <f t="shared" si="42"/>
        <v>0</v>
      </c>
      <c r="S26" s="289">
        <f t="shared" si="43"/>
        <v>0</v>
      </c>
      <c r="T26" s="290">
        <f t="shared" si="44"/>
        <v>0</v>
      </c>
      <c r="U26" s="287">
        <f t="shared" si="45"/>
        <v>0</v>
      </c>
      <c r="V26" s="288">
        <f t="shared" si="56"/>
        <v>0</v>
      </c>
      <c r="W26" s="288">
        <f t="shared" si="46"/>
        <v>0</v>
      </c>
      <c r="X26" s="288">
        <f t="shared" si="47"/>
        <v>0</v>
      </c>
      <c r="Y26" s="288">
        <f t="shared" si="48"/>
        <v>0</v>
      </c>
      <c r="Z26" s="289">
        <f t="shared" si="49"/>
        <v>0</v>
      </c>
      <c r="AA26" s="291" t="str">
        <f t="shared" si="50"/>
        <v>-</v>
      </c>
      <c r="AB26" s="273">
        <f t="shared" si="51"/>
        <v>0</v>
      </c>
      <c r="AC26" s="258">
        <f t="shared" si="52"/>
        <v>0</v>
      </c>
      <c r="AD26" s="275">
        <f t="shared" si="53"/>
        <v>0</v>
      </c>
      <c r="AE26" s="276"/>
      <c r="AF26" s="292" t="str">
        <f t="shared" si="57"/>
        <v>-</v>
      </c>
      <c r="AG26" s="293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315"/>
      <c r="CJ26" s="315"/>
      <c r="CK26" s="315"/>
      <c r="CL26" s="315"/>
      <c r="CM26" s="315"/>
      <c r="CN26" s="315"/>
      <c r="CO26" s="315"/>
      <c r="CP26" s="315"/>
      <c r="CQ26" s="315"/>
      <c r="CR26" s="315"/>
      <c r="CS26" s="315"/>
      <c r="CT26" s="315"/>
      <c r="CU26" s="315"/>
      <c r="CV26" s="315"/>
      <c r="CW26" s="315"/>
      <c r="CX26" s="315"/>
      <c r="CY26" s="315"/>
      <c r="CZ26" s="315"/>
      <c r="DA26" s="315"/>
      <c r="DB26" s="315"/>
      <c r="DC26" s="315"/>
      <c r="DD26" s="315"/>
      <c r="DE26" s="315"/>
      <c r="DF26" s="315"/>
      <c r="DG26" s="315"/>
      <c r="DH26" s="315"/>
      <c r="DI26" s="315"/>
      <c r="DJ26" s="315"/>
      <c r="DK26" s="251"/>
      <c r="DL26" s="251"/>
      <c r="DM26" s="251"/>
      <c r="DN26" s="251"/>
      <c r="DO26" s="251"/>
      <c r="DP26" s="251"/>
      <c r="DQ26" s="251"/>
      <c r="DR26" s="251"/>
      <c r="DS26" s="251"/>
      <c r="DT26" s="251"/>
      <c r="DU26" s="251"/>
      <c r="DV26" s="251"/>
      <c r="DW26" s="251"/>
      <c r="DX26" s="251"/>
      <c r="DY26" s="251"/>
      <c r="DZ26" s="251"/>
      <c r="EA26" s="279"/>
      <c r="EB26" s="279"/>
      <c r="EC26" s="280"/>
      <c r="ED26" s="280"/>
      <c r="EE26" s="280"/>
      <c r="EF26" s="280"/>
      <c r="EG26" s="280"/>
      <c r="EH26" s="280"/>
      <c r="EI26" s="280"/>
      <c r="EJ26" s="280"/>
      <c r="EK26" s="280"/>
      <c r="EL26" s="280"/>
      <c r="EM26" s="280"/>
      <c r="EN26" s="280"/>
      <c r="EO26" s="280"/>
      <c r="EP26" s="280"/>
      <c r="EQ26" s="280"/>
      <c r="ER26" s="280"/>
      <c r="ES26" s="280"/>
      <c r="ET26" s="280"/>
      <c r="EU26" s="280"/>
      <c r="EV26" s="280"/>
      <c r="EW26" s="280"/>
      <c r="EX26" s="280"/>
      <c r="EY26" s="280"/>
      <c r="EZ26" s="280"/>
      <c r="FA26" s="280"/>
      <c r="FB26" s="280"/>
      <c r="FC26" s="280"/>
      <c r="FD26" s="280"/>
      <c r="FE26" s="280"/>
      <c r="FF26" s="280"/>
      <c r="FG26" s="280"/>
      <c r="FH26" s="280"/>
      <c r="FI26" s="280"/>
      <c r="FJ26" s="280"/>
      <c r="FK26" s="280"/>
      <c r="FL26" s="280"/>
      <c r="FM26" s="280"/>
      <c r="FN26" s="280"/>
      <c r="FO26" s="280"/>
      <c r="FP26" s="280"/>
      <c r="FQ26" s="280"/>
      <c r="FR26" s="280"/>
      <c r="FS26" s="280"/>
      <c r="FT26" s="280"/>
      <c r="FU26" s="280"/>
      <c r="FV26" s="280"/>
      <c r="FW26" s="280"/>
      <c r="FX26" s="280"/>
      <c r="FY26" s="280"/>
      <c r="FZ26" s="280"/>
      <c r="GA26" s="280"/>
      <c r="GB26" s="280"/>
      <c r="GC26" s="280"/>
      <c r="GD26" s="280"/>
      <c r="GE26" s="280"/>
      <c r="GF26" s="280"/>
      <c r="GG26" s="280"/>
      <c r="GH26" s="280"/>
      <c r="GI26" s="280"/>
      <c r="GJ26" s="280"/>
      <c r="GK26" s="280"/>
      <c r="GL26" s="280"/>
      <c r="GM26" s="280"/>
      <c r="GN26" s="280"/>
      <c r="GO26" s="280"/>
      <c r="GP26" s="280"/>
      <c r="GQ26" s="280"/>
      <c r="GR26" s="280"/>
      <c r="GS26" s="280"/>
      <c r="GT26" s="280"/>
      <c r="GU26" s="280"/>
      <c r="GV26" s="280"/>
      <c r="GW26" s="280"/>
      <c r="GX26" s="280"/>
      <c r="GY26" s="280"/>
      <c r="GZ26" s="280"/>
      <c r="HA26" s="280"/>
      <c r="HB26" s="280"/>
      <c r="HC26" s="280"/>
      <c r="HD26" s="280"/>
      <c r="HE26" s="280"/>
      <c r="HF26" s="280"/>
      <c r="HG26" s="280"/>
      <c r="HH26" s="280"/>
      <c r="HI26" s="280"/>
      <c r="HJ26" s="280"/>
      <c r="HK26" s="280"/>
      <c r="HL26" s="280"/>
      <c r="HM26" s="280"/>
      <c r="HN26" s="280"/>
      <c r="HO26" s="280"/>
      <c r="HP26" s="280"/>
      <c r="HQ26" s="280"/>
      <c r="HR26" s="280"/>
      <c r="HS26" s="280"/>
      <c r="HT26" s="280"/>
      <c r="HU26" s="280"/>
      <c r="HV26" s="280"/>
      <c r="HW26" s="280"/>
      <c r="HX26" s="280"/>
      <c r="HY26" s="280"/>
      <c r="HZ26" s="280"/>
      <c r="IA26" s="280"/>
      <c r="IB26" s="280"/>
      <c r="IC26" s="280"/>
      <c r="ID26" s="280"/>
      <c r="IE26" s="280"/>
      <c r="IF26" s="280"/>
      <c r="IG26" s="280"/>
      <c r="IH26" s="280"/>
      <c r="II26" s="280"/>
      <c r="IJ26" s="280"/>
      <c r="IK26" s="280"/>
      <c r="IL26" s="280"/>
      <c r="IM26" s="280"/>
      <c r="IN26" s="280"/>
      <c r="IO26" s="280"/>
      <c r="IP26" s="280"/>
      <c r="IQ26" s="280"/>
      <c r="IR26" s="280"/>
      <c r="IS26" s="280"/>
      <c r="IT26" s="280"/>
      <c r="IU26" s="280"/>
      <c r="IV26" s="280"/>
    </row>
    <row r="27" spans="1:256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256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256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256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256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256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qcPyCL+dLOrpM+ceMDkmxoGQAhyugemzkBFwbzE9a583v2W6uRoTYuf0kz4x+9X5ZOPVvnohe2UkBNijl0GqCg==" saltValue="puLPXvmZ4h+n2yTB1rTL7w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A19A-EDDE-4785-AABF-1C81A43161B9}">
  <dimension ref="A1"/>
  <sheetViews>
    <sheetView workbookViewId="0"/>
  </sheetViews>
  <sheetFormatPr defaultRowHeight="16.2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70FF-92D5-4616-BA45-F3BDF42B24A6}">
  <dimension ref="A1"/>
  <sheetViews>
    <sheetView workbookViewId="0"/>
  </sheetViews>
  <sheetFormatPr defaultRowHeight="16.2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FA1D-948A-4111-98A1-A29938276606}">
  <dimension ref="A1:IV49"/>
  <sheetViews>
    <sheetView showGridLines="0" topLeftCell="C13" workbookViewId="0">
      <selection activeCell="F25" sqref="F25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148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0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146</v>
      </c>
      <c r="G4" s="33" t="s">
        <v>125</v>
      </c>
      <c r="H4" s="33" t="s">
        <v>147</v>
      </c>
      <c r="I4" s="32"/>
      <c r="J4" s="32"/>
      <c r="K4" s="32"/>
      <c r="L4" s="34">
        <v>0</v>
      </c>
      <c r="M4" s="34">
        <v>0</v>
      </c>
      <c r="N4" s="34">
        <v>0</v>
      </c>
      <c r="O4" s="35"/>
      <c r="P4" s="36">
        <f t="shared" ref="P4:P18" si="0">AVERAGE(L4:O4)</f>
        <v>0</v>
      </c>
      <c r="Q4" s="34">
        <v>0</v>
      </c>
      <c r="R4" s="34">
        <v>0</v>
      </c>
      <c r="S4" s="34">
        <v>0</v>
      </c>
      <c r="T4" s="35"/>
      <c r="U4" s="36">
        <f t="shared" ref="U4:U18" si="1">AVERAGE(Q4:T4)</f>
        <v>0</v>
      </c>
      <c r="V4" s="34">
        <v>0</v>
      </c>
      <c r="W4" s="34">
        <v>0</v>
      </c>
      <c r="X4" s="34">
        <v>0</v>
      </c>
      <c r="Y4" s="35"/>
      <c r="Z4" s="36">
        <f t="shared" ref="Z4:Z18" si="2">AVERAGE(V4:Y4)</f>
        <v>0</v>
      </c>
      <c r="AA4" s="34">
        <v>0</v>
      </c>
      <c r="AB4" s="34">
        <v>0</v>
      </c>
      <c r="AC4" s="34">
        <v>0</v>
      </c>
      <c r="AD4" s="35"/>
      <c r="AE4" s="36">
        <f t="shared" ref="AE4:AE18" si="3">AVERAGE(AA4:AD4)</f>
        <v>0</v>
      </c>
      <c r="AF4" s="34">
        <v>0</v>
      </c>
      <c r="AG4" s="34">
        <v>0</v>
      </c>
      <c r="AH4" s="34">
        <v>0</v>
      </c>
      <c r="AI4" s="35"/>
      <c r="AJ4" s="36">
        <f t="shared" ref="AJ4:AJ18" si="4">AVERAGE(AF4:AI4)</f>
        <v>0</v>
      </c>
      <c r="AK4" s="34">
        <v>0</v>
      </c>
      <c r="AL4" s="34">
        <v>0</v>
      </c>
      <c r="AM4" s="34">
        <v>0</v>
      </c>
      <c r="AN4" s="35"/>
      <c r="AO4" s="36">
        <f t="shared" ref="AO4:AO18" si="5">AVERAGE(AK4:AN4)</f>
        <v>0</v>
      </c>
      <c r="AP4" s="34">
        <v>0</v>
      </c>
      <c r="AQ4" s="34">
        <v>0</v>
      </c>
      <c r="AR4" s="34">
        <v>0</v>
      </c>
      <c r="AS4" s="35"/>
      <c r="AT4" s="36">
        <f t="shared" ref="AT4:AT18" si="6">AVERAGE(AP4:AS4)</f>
        <v>0</v>
      </c>
      <c r="AU4" s="34">
        <v>0</v>
      </c>
      <c r="AV4" s="34">
        <v>0</v>
      </c>
      <c r="AW4" s="34">
        <v>0</v>
      </c>
      <c r="AX4" s="35"/>
      <c r="AY4" s="36">
        <f t="shared" ref="AY4:AY18" si="7">AVERAGE(AU4:AX4)</f>
        <v>0</v>
      </c>
      <c r="AZ4" s="37">
        <f t="shared" ref="AZ4:AZ18" si="8">P4+U4+Z4+AE4+AJ4+AO4+AT4+AY4</f>
        <v>0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0</v>
      </c>
      <c r="DJ4" s="50">
        <f t="shared" ref="DJ4:DJ18" si="18">RANK(DI4,$DI$4:$DI$18,0)</f>
        <v>1</v>
      </c>
      <c r="DK4" s="51">
        <f t="shared" ref="DK4:DK18" si="19">P4</f>
        <v>0</v>
      </c>
      <c r="DL4" s="36">
        <f t="shared" ref="DL4:DL18" si="20">DI4*10^3+DK4</f>
        <v>0</v>
      </c>
      <c r="DM4" s="36">
        <f t="shared" ref="DM4:DM18" si="21">RANK(DL4,$DL$4:$DL$18,0)</f>
        <v>1</v>
      </c>
      <c r="DN4" s="36">
        <f t="shared" ref="DN4:DN18" si="22">AJ4</f>
        <v>0</v>
      </c>
      <c r="DO4" s="36">
        <f t="shared" ref="DO4:DO18" si="23">(DI4*10^3+DK4)*10^3+DN4</f>
        <v>0</v>
      </c>
      <c r="DP4" s="36">
        <f t="shared" ref="DP4:DP18" si="24">RANK(DO4,$DO$4:$DO$18,0)</f>
        <v>1</v>
      </c>
      <c r="DQ4" s="52">
        <f t="shared" ref="DQ4:DQ18" si="25">U4</f>
        <v>0</v>
      </c>
      <c r="DR4" s="52">
        <f t="shared" ref="DR4:DR19" si="26">((DI4*10^3+DK4)*10^3+DN4)*10^3+DQ4</f>
        <v>0</v>
      </c>
      <c r="DS4" s="52">
        <f t="shared" ref="DS4:DS18" si="27">RANK(DR4,$DR$4:$DR$18,0)</f>
        <v>1</v>
      </c>
      <c r="DT4" s="52">
        <f t="shared" ref="DT4:DT18" si="28">AO4</f>
        <v>0</v>
      </c>
      <c r="DU4" s="52">
        <f t="shared" ref="DU4:DU18" si="29">(((DI4*10^3+DK4)*10^3+DN4)*10^3+DQ4)*10^3+DT4</f>
        <v>0</v>
      </c>
      <c r="DV4" s="53">
        <f t="shared" ref="DV4:DV18" si="30">IF(F4&gt;0,RANK(DU4,$DU$4:$DU$18,0),20)</f>
        <v>1</v>
      </c>
      <c r="DW4" s="52">
        <f>IF(DV4&lt;&gt;20,RANK(DV4,$DV$4:$DV$18,1)+COUNTIF(DV$4:DV4,DV4)-1,20)</f>
        <v>1</v>
      </c>
      <c r="DX4" s="54" t="e">
        <f t="shared" ref="DX4:DX18" si="31">DI4/$DX$3</f>
        <v>#DIV/0!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>
        <v>0</v>
      </c>
      <c r="G5" s="242">
        <v>0</v>
      </c>
      <c r="H5" s="242">
        <v>0</v>
      </c>
      <c r="I5" s="199"/>
      <c r="J5" s="199"/>
      <c r="K5" s="199"/>
      <c r="L5" s="34">
        <v>0</v>
      </c>
      <c r="M5" s="34">
        <v>0</v>
      </c>
      <c r="N5" s="34">
        <v>0</v>
      </c>
      <c r="O5" s="35"/>
      <c r="P5" s="36">
        <f t="shared" si="0"/>
        <v>0</v>
      </c>
      <c r="Q5" s="34">
        <v>0</v>
      </c>
      <c r="R5" s="34">
        <v>0</v>
      </c>
      <c r="S5" s="34">
        <v>0</v>
      </c>
      <c r="T5" s="35"/>
      <c r="U5" s="36">
        <f t="shared" si="1"/>
        <v>0</v>
      </c>
      <c r="V5" s="34">
        <v>0</v>
      </c>
      <c r="W5" s="34">
        <v>0</v>
      </c>
      <c r="X5" s="34">
        <v>0</v>
      </c>
      <c r="Y5" s="35"/>
      <c r="Z5" s="36">
        <f t="shared" si="2"/>
        <v>0</v>
      </c>
      <c r="AA5" s="34">
        <v>0</v>
      </c>
      <c r="AB5" s="34">
        <v>0</v>
      </c>
      <c r="AC5" s="34">
        <v>0</v>
      </c>
      <c r="AD5" s="35"/>
      <c r="AE5" s="36">
        <f t="shared" si="3"/>
        <v>0</v>
      </c>
      <c r="AF5" s="34">
        <v>0</v>
      </c>
      <c r="AG5" s="34">
        <v>0</v>
      </c>
      <c r="AH5" s="34">
        <v>0</v>
      </c>
      <c r="AI5" s="35"/>
      <c r="AJ5" s="36">
        <f t="shared" si="4"/>
        <v>0</v>
      </c>
      <c r="AK5" s="34">
        <v>0</v>
      </c>
      <c r="AL5" s="34">
        <v>0</v>
      </c>
      <c r="AM5" s="34">
        <v>0</v>
      </c>
      <c r="AN5" s="35"/>
      <c r="AO5" s="36">
        <f t="shared" si="5"/>
        <v>0</v>
      </c>
      <c r="AP5" s="34">
        <v>0</v>
      </c>
      <c r="AQ5" s="34">
        <v>0</v>
      </c>
      <c r="AR5" s="34">
        <v>0</v>
      </c>
      <c r="AS5" s="35"/>
      <c r="AT5" s="36">
        <f t="shared" si="6"/>
        <v>0</v>
      </c>
      <c r="AU5" s="34">
        <v>0</v>
      </c>
      <c r="AV5" s="34">
        <v>0</v>
      </c>
      <c r="AW5" s="34">
        <v>0</v>
      </c>
      <c r="AX5" s="35"/>
      <c r="AY5" s="36">
        <f t="shared" si="7"/>
        <v>0</v>
      </c>
      <c r="AZ5" s="37">
        <f t="shared" si="8"/>
        <v>0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0</v>
      </c>
      <c r="DJ5" s="189">
        <f t="shared" si="18"/>
        <v>1</v>
      </c>
      <c r="DK5" s="190">
        <f t="shared" si="19"/>
        <v>0</v>
      </c>
      <c r="DL5" s="176">
        <f t="shared" si="20"/>
        <v>0</v>
      </c>
      <c r="DM5" s="176">
        <f t="shared" si="21"/>
        <v>1</v>
      </c>
      <c r="DN5" s="176">
        <f t="shared" si="22"/>
        <v>0</v>
      </c>
      <c r="DO5" s="176">
        <f t="shared" si="23"/>
        <v>0</v>
      </c>
      <c r="DP5" s="176">
        <f t="shared" si="24"/>
        <v>1</v>
      </c>
      <c r="DQ5" s="191">
        <f t="shared" si="25"/>
        <v>0</v>
      </c>
      <c r="DR5" s="191">
        <f t="shared" si="26"/>
        <v>0</v>
      </c>
      <c r="DS5" s="191">
        <f t="shared" si="27"/>
        <v>1</v>
      </c>
      <c r="DT5" s="191">
        <f t="shared" si="28"/>
        <v>0</v>
      </c>
      <c r="DU5" s="191">
        <f t="shared" si="29"/>
        <v>0</v>
      </c>
      <c r="DV5" s="192">
        <f t="shared" si="30"/>
        <v>20</v>
      </c>
      <c r="DW5" s="191">
        <f>IF(DV5&lt;&gt;20,RANK(DV5,$DV$4:$DV$18,1)+COUNTIF(DV$4:DV5,DV5)-1,20)</f>
        <v>20</v>
      </c>
      <c r="DX5" s="193" t="e">
        <f t="shared" si="31"/>
        <v>#DIV/0!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>
        <v>0</v>
      </c>
      <c r="G6" s="33">
        <v>0</v>
      </c>
      <c r="H6" s="33"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1"/>
        <v>0</v>
      </c>
      <c r="V6" s="34">
        <v>0</v>
      </c>
      <c r="W6" s="34">
        <v>0</v>
      </c>
      <c r="X6" s="34">
        <v>0</v>
      </c>
      <c r="Y6" s="35"/>
      <c r="Z6" s="36">
        <f t="shared" si="2"/>
        <v>0</v>
      </c>
      <c r="AA6" s="34">
        <v>0</v>
      </c>
      <c r="AB6" s="34">
        <v>0</v>
      </c>
      <c r="AC6" s="34">
        <v>0</v>
      </c>
      <c r="AD6" s="35"/>
      <c r="AE6" s="36">
        <f t="shared" si="3"/>
        <v>0</v>
      </c>
      <c r="AF6" s="34">
        <v>0</v>
      </c>
      <c r="AG6" s="34">
        <v>0</v>
      </c>
      <c r="AH6" s="34">
        <v>0</v>
      </c>
      <c r="AI6" s="35"/>
      <c r="AJ6" s="36">
        <f t="shared" si="4"/>
        <v>0</v>
      </c>
      <c r="AK6" s="34">
        <v>0</v>
      </c>
      <c r="AL6" s="34">
        <v>0</v>
      </c>
      <c r="AM6" s="34">
        <v>0</v>
      </c>
      <c r="AN6" s="35"/>
      <c r="AO6" s="36">
        <f t="shared" si="5"/>
        <v>0</v>
      </c>
      <c r="AP6" s="34">
        <v>0</v>
      </c>
      <c r="AQ6" s="34">
        <v>0</v>
      </c>
      <c r="AR6" s="34">
        <v>0</v>
      </c>
      <c r="AS6" s="35"/>
      <c r="AT6" s="36">
        <f t="shared" si="6"/>
        <v>0</v>
      </c>
      <c r="AU6" s="34">
        <v>0</v>
      </c>
      <c r="AV6" s="34">
        <v>0</v>
      </c>
      <c r="AW6" s="34">
        <v>0</v>
      </c>
      <c r="AX6" s="35"/>
      <c r="AY6" s="36">
        <f t="shared" si="7"/>
        <v>0</v>
      </c>
      <c r="AZ6" s="37">
        <f t="shared" si="8"/>
        <v>0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0</v>
      </c>
      <c r="DJ6" s="50">
        <f t="shared" si="18"/>
        <v>1</v>
      </c>
      <c r="DK6" s="51">
        <f t="shared" si="19"/>
        <v>0</v>
      </c>
      <c r="DL6" s="36">
        <f t="shared" si="20"/>
        <v>0</v>
      </c>
      <c r="DM6" s="36">
        <f t="shared" si="21"/>
        <v>1</v>
      </c>
      <c r="DN6" s="36">
        <f t="shared" si="22"/>
        <v>0</v>
      </c>
      <c r="DO6" s="36">
        <f t="shared" si="23"/>
        <v>0</v>
      </c>
      <c r="DP6" s="36">
        <f t="shared" si="24"/>
        <v>1</v>
      </c>
      <c r="DQ6" s="52">
        <f t="shared" si="25"/>
        <v>0</v>
      </c>
      <c r="DR6" s="52">
        <f t="shared" si="26"/>
        <v>0</v>
      </c>
      <c r="DS6" s="52">
        <f t="shared" si="27"/>
        <v>1</v>
      </c>
      <c r="DT6" s="52">
        <f t="shared" si="28"/>
        <v>0</v>
      </c>
      <c r="DU6" s="52">
        <f t="shared" si="29"/>
        <v>0</v>
      </c>
      <c r="DV6" s="53">
        <f t="shared" si="30"/>
        <v>20</v>
      </c>
      <c r="DW6" s="52">
        <f>IF(DV6&lt;&gt;20,RANK(DV6,$DV$4:$DV$18,1)+COUNTIF(DV$4:DV6,DV6)-1,20)</f>
        <v>20</v>
      </c>
      <c r="DX6" s="54" t="e">
        <f t="shared" si="31"/>
        <v>#DIV/0!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1</v>
      </c>
      <c r="DK7" s="51">
        <f t="shared" si="19"/>
        <v>0</v>
      </c>
      <c r="DL7" s="36">
        <f t="shared" si="20"/>
        <v>0</v>
      </c>
      <c r="DM7" s="36">
        <f t="shared" si="21"/>
        <v>1</v>
      </c>
      <c r="DN7" s="36">
        <f t="shared" si="22"/>
        <v>0</v>
      </c>
      <c r="DO7" s="36">
        <f t="shared" si="23"/>
        <v>0</v>
      </c>
      <c r="DP7" s="36">
        <f t="shared" si="24"/>
        <v>1</v>
      </c>
      <c r="DQ7" s="52">
        <f t="shared" si="25"/>
        <v>0</v>
      </c>
      <c r="DR7" s="52">
        <f t="shared" si="26"/>
        <v>0</v>
      </c>
      <c r="DS7" s="52">
        <f t="shared" si="27"/>
        <v>1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 t="e">
        <f t="shared" si="31"/>
        <v>#DIV/0!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1</v>
      </c>
      <c r="DK8" s="51">
        <f t="shared" si="19"/>
        <v>0</v>
      </c>
      <c r="DL8" s="36">
        <f t="shared" si="20"/>
        <v>0</v>
      </c>
      <c r="DM8" s="36">
        <f t="shared" si="21"/>
        <v>1</v>
      </c>
      <c r="DN8" s="36">
        <f t="shared" si="22"/>
        <v>0</v>
      </c>
      <c r="DO8" s="36">
        <f t="shared" si="23"/>
        <v>0</v>
      </c>
      <c r="DP8" s="36">
        <f t="shared" si="24"/>
        <v>1</v>
      </c>
      <c r="DQ8" s="52">
        <f t="shared" si="25"/>
        <v>0</v>
      </c>
      <c r="DR8" s="52">
        <f t="shared" si="26"/>
        <v>0</v>
      </c>
      <c r="DS8" s="52">
        <f t="shared" si="27"/>
        <v>1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 t="e">
        <f t="shared" si="31"/>
        <v>#DIV/0!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1</v>
      </c>
      <c r="DK9" s="51">
        <f t="shared" si="19"/>
        <v>0</v>
      </c>
      <c r="DL9" s="36">
        <f t="shared" si="20"/>
        <v>0</v>
      </c>
      <c r="DM9" s="36">
        <f t="shared" si="21"/>
        <v>1</v>
      </c>
      <c r="DN9" s="36">
        <f t="shared" si="22"/>
        <v>0</v>
      </c>
      <c r="DO9" s="36">
        <f t="shared" si="23"/>
        <v>0</v>
      </c>
      <c r="DP9" s="36">
        <f t="shared" si="24"/>
        <v>1</v>
      </c>
      <c r="DQ9" s="52">
        <f t="shared" si="25"/>
        <v>0</v>
      </c>
      <c r="DR9" s="52">
        <f t="shared" si="26"/>
        <v>0</v>
      </c>
      <c r="DS9" s="52">
        <f t="shared" si="27"/>
        <v>1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 t="e">
        <f t="shared" si="31"/>
        <v>#DIV/0!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1</v>
      </c>
      <c r="DK10" s="51">
        <f t="shared" si="19"/>
        <v>0</v>
      </c>
      <c r="DL10" s="36">
        <f t="shared" si="20"/>
        <v>0</v>
      </c>
      <c r="DM10" s="36">
        <f t="shared" si="21"/>
        <v>1</v>
      </c>
      <c r="DN10" s="36">
        <f t="shared" si="22"/>
        <v>0</v>
      </c>
      <c r="DO10" s="36">
        <f t="shared" si="23"/>
        <v>0</v>
      </c>
      <c r="DP10" s="36">
        <f t="shared" si="24"/>
        <v>1</v>
      </c>
      <c r="DQ10" s="52">
        <f t="shared" si="25"/>
        <v>0</v>
      </c>
      <c r="DR10" s="52">
        <f t="shared" si="26"/>
        <v>0</v>
      </c>
      <c r="DS10" s="52">
        <f t="shared" si="27"/>
        <v>1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 t="e">
        <f t="shared" si="31"/>
        <v>#DIV/0!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1</v>
      </c>
      <c r="DK11" s="51">
        <f t="shared" si="19"/>
        <v>0</v>
      </c>
      <c r="DL11" s="36">
        <f t="shared" si="20"/>
        <v>0</v>
      </c>
      <c r="DM11" s="36">
        <f t="shared" si="21"/>
        <v>1</v>
      </c>
      <c r="DN11" s="36">
        <f t="shared" si="22"/>
        <v>0</v>
      </c>
      <c r="DO11" s="36">
        <f t="shared" si="23"/>
        <v>0</v>
      </c>
      <c r="DP11" s="36">
        <f t="shared" si="24"/>
        <v>1</v>
      </c>
      <c r="DQ11" s="52">
        <f t="shared" si="25"/>
        <v>0</v>
      </c>
      <c r="DR11" s="52">
        <f t="shared" si="26"/>
        <v>0</v>
      </c>
      <c r="DS11" s="52">
        <f t="shared" si="27"/>
        <v>1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 t="e">
        <f t="shared" si="31"/>
        <v>#DIV/0!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1</v>
      </c>
      <c r="DK12" s="51">
        <f t="shared" si="19"/>
        <v>0</v>
      </c>
      <c r="DL12" s="36">
        <f t="shared" si="20"/>
        <v>0</v>
      </c>
      <c r="DM12" s="36">
        <f t="shared" si="21"/>
        <v>1</v>
      </c>
      <c r="DN12" s="36">
        <f t="shared" si="22"/>
        <v>0</v>
      </c>
      <c r="DO12" s="36">
        <f t="shared" si="23"/>
        <v>0</v>
      </c>
      <c r="DP12" s="36">
        <f t="shared" si="24"/>
        <v>1</v>
      </c>
      <c r="DQ12" s="52">
        <f t="shared" si="25"/>
        <v>0</v>
      </c>
      <c r="DR12" s="52">
        <f t="shared" si="26"/>
        <v>0</v>
      </c>
      <c r="DS12" s="52">
        <f t="shared" si="27"/>
        <v>1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 t="e">
        <f t="shared" si="31"/>
        <v>#DIV/0!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1</v>
      </c>
      <c r="DK13" s="51">
        <f t="shared" si="19"/>
        <v>0</v>
      </c>
      <c r="DL13" s="36">
        <f t="shared" si="20"/>
        <v>0</v>
      </c>
      <c r="DM13" s="36">
        <f t="shared" si="21"/>
        <v>1</v>
      </c>
      <c r="DN13" s="36">
        <f t="shared" si="22"/>
        <v>0</v>
      </c>
      <c r="DO13" s="36">
        <f t="shared" si="23"/>
        <v>0</v>
      </c>
      <c r="DP13" s="36">
        <f t="shared" si="24"/>
        <v>1</v>
      </c>
      <c r="DQ13" s="52">
        <f t="shared" si="25"/>
        <v>0</v>
      </c>
      <c r="DR13" s="52">
        <f t="shared" si="26"/>
        <v>0</v>
      </c>
      <c r="DS13" s="52">
        <f t="shared" si="27"/>
        <v>1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 t="e">
        <f t="shared" si="31"/>
        <v>#DIV/0!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1</v>
      </c>
      <c r="DK14" s="51">
        <f t="shared" si="19"/>
        <v>0</v>
      </c>
      <c r="DL14" s="36">
        <f t="shared" si="20"/>
        <v>0</v>
      </c>
      <c r="DM14" s="36">
        <f t="shared" si="21"/>
        <v>1</v>
      </c>
      <c r="DN14" s="36">
        <f t="shared" si="22"/>
        <v>0</v>
      </c>
      <c r="DO14" s="36">
        <f t="shared" si="23"/>
        <v>0</v>
      </c>
      <c r="DP14" s="36">
        <f t="shared" si="24"/>
        <v>1</v>
      </c>
      <c r="DQ14" s="52">
        <f t="shared" si="25"/>
        <v>0</v>
      </c>
      <c r="DR14" s="52">
        <f t="shared" si="26"/>
        <v>0</v>
      </c>
      <c r="DS14" s="52">
        <f t="shared" si="27"/>
        <v>1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 t="e">
        <f t="shared" si="31"/>
        <v>#DIV/0!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1</v>
      </c>
      <c r="DK15" s="51">
        <f t="shared" si="19"/>
        <v>0</v>
      </c>
      <c r="DL15" s="36">
        <f t="shared" si="20"/>
        <v>0</v>
      </c>
      <c r="DM15" s="36">
        <f t="shared" si="21"/>
        <v>1</v>
      </c>
      <c r="DN15" s="36">
        <f t="shared" si="22"/>
        <v>0</v>
      </c>
      <c r="DO15" s="36">
        <f t="shared" si="23"/>
        <v>0</v>
      </c>
      <c r="DP15" s="36">
        <f t="shared" si="24"/>
        <v>1</v>
      </c>
      <c r="DQ15" s="52">
        <f t="shared" si="25"/>
        <v>0</v>
      </c>
      <c r="DR15" s="52">
        <f t="shared" si="26"/>
        <v>0</v>
      </c>
      <c r="DS15" s="52">
        <f t="shared" si="27"/>
        <v>1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 t="e">
        <f t="shared" si="31"/>
        <v>#DIV/0!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1</v>
      </c>
      <c r="DK16" s="51">
        <f t="shared" si="19"/>
        <v>0</v>
      </c>
      <c r="DL16" s="36">
        <f t="shared" si="20"/>
        <v>0</v>
      </c>
      <c r="DM16" s="36">
        <f t="shared" si="21"/>
        <v>1</v>
      </c>
      <c r="DN16" s="36">
        <f t="shared" si="22"/>
        <v>0</v>
      </c>
      <c r="DO16" s="36">
        <f t="shared" si="23"/>
        <v>0</v>
      </c>
      <c r="DP16" s="36">
        <f t="shared" si="24"/>
        <v>1</v>
      </c>
      <c r="DQ16" s="52">
        <f t="shared" si="25"/>
        <v>0</v>
      </c>
      <c r="DR16" s="52">
        <f t="shared" si="26"/>
        <v>0</v>
      </c>
      <c r="DS16" s="52">
        <f t="shared" si="27"/>
        <v>1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 t="e">
        <f t="shared" si="31"/>
        <v>#DIV/0!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1</v>
      </c>
      <c r="DK17" s="51">
        <f t="shared" si="19"/>
        <v>0</v>
      </c>
      <c r="DL17" s="36">
        <f t="shared" si="20"/>
        <v>0</v>
      </c>
      <c r="DM17" s="36">
        <f t="shared" si="21"/>
        <v>1</v>
      </c>
      <c r="DN17" s="36">
        <f t="shared" si="22"/>
        <v>0</v>
      </c>
      <c r="DO17" s="36">
        <f t="shared" si="23"/>
        <v>0</v>
      </c>
      <c r="DP17" s="36">
        <f t="shared" si="24"/>
        <v>1</v>
      </c>
      <c r="DQ17" s="52">
        <f t="shared" si="25"/>
        <v>0</v>
      </c>
      <c r="DR17" s="52">
        <f t="shared" si="26"/>
        <v>0</v>
      </c>
      <c r="DS17" s="52">
        <f t="shared" si="27"/>
        <v>1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 t="e">
        <f t="shared" si="31"/>
        <v>#DIV/0!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1</v>
      </c>
      <c r="DK18" s="76">
        <f t="shared" si="19"/>
        <v>0</v>
      </c>
      <c r="DL18" s="62">
        <f t="shared" si="20"/>
        <v>0</v>
      </c>
      <c r="DM18" s="62">
        <f t="shared" si="21"/>
        <v>1</v>
      </c>
      <c r="DN18" s="62">
        <f t="shared" si="22"/>
        <v>0</v>
      </c>
      <c r="DO18" s="62">
        <f t="shared" si="23"/>
        <v>0</v>
      </c>
      <c r="DP18" s="62">
        <f t="shared" si="24"/>
        <v>1</v>
      </c>
      <c r="DQ18" s="77">
        <f t="shared" si="25"/>
        <v>0</v>
      </c>
      <c r="DR18" s="77">
        <f t="shared" si="26"/>
        <v>0</v>
      </c>
      <c r="DS18" s="78">
        <f t="shared" si="27"/>
        <v>1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 t="e">
        <f t="shared" si="31"/>
        <v>#DIV/0!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FS 2 25/09/22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 xml:space="preserve">Luisa </v>
      </c>
      <c r="G24" s="113" t="str">
        <f t="shared" ref="G24:G39" si="34">INDEX(G$1:G$18,MATCH(C24,$DW$1:$DW$18,0))</f>
        <v>Turri</v>
      </c>
      <c r="H24" s="113" t="str">
        <f t="shared" ref="H24:H39" si="35">INDEX(H$1:H$18,MATCH(C24,$DW$1:$DW$18,0))</f>
        <v>Shary</v>
      </c>
      <c r="I24" s="112"/>
      <c r="J24" s="112"/>
      <c r="K24" s="114"/>
      <c r="L24" s="51">
        <f t="shared" ref="L24:L39" si="36">INDEX(P$1:P$18,MATCH(C24,$DW$1:$DW$18,0))</f>
        <v>0</v>
      </c>
      <c r="M24" s="36">
        <f t="shared" ref="M24:M39" si="37">INDEX(U$1:U$18,MATCH(C24,$DW$1:$DW$18,0))</f>
        <v>0</v>
      </c>
      <c r="N24" s="36">
        <f t="shared" ref="N24:N39" si="38">INDEX(Z$1:Z$18,MATCH(C24,$DW$1:$DW$18,0))</f>
        <v>0</v>
      </c>
      <c r="O24" s="42">
        <f t="shared" ref="O24:O39" si="39">INDEX(AE$1:AE$18,MATCH(C24,$DW$1:$DW$18,0))</f>
        <v>0</v>
      </c>
      <c r="P24" s="115">
        <f t="shared" ref="P24:P39" si="40">INDEX(AJ$1:AJ$18,MATCH(C24,$DW$1:$DW$18,0))</f>
        <v>0</v>
      </c>
      <c r="Q24" s="116">
        <f t="shared" ref="Q24:Q39" si="41">INDEX(AO$1:AO$18,MATCH(C24,$DW$1:$DW$18,0))</f>
        <v>0</v>
      </c>
      <c r="R24" s="116">
        <f t="shared" ref="R24:R39" si="42">INDEX(AT$1:AT$18,MATCH(C24,$DW$1:$DW$18,0))</f>
        <v>0</v>
      </c>
      <c r="S24" s="117">
        <f t="shared" ref="S24:S39" si="43">INDEX(AY$1:AY$18,MATCH(C24,$DW$1:$DW$18,0))</f>
        <v>0</v>
      </c>
      <c r="T24" s="118">
        <f t="shared" ref="T24:T39" si="44">INDEX(AZ$1:AZ$18,MATCH(C24,$DW$1:$DW$18,0))</f>
        <v>0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0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-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 t="e">
        <f t="shared" ref="D25:D39" si="54">IF(AA25="-",INDEX(DV$1:DV$18,MATCH(C25,$DW$1:$DW$18,0)),AA25)</f>
        <v>#N/A</v>
      </c>
      <c r="E25" s="32"/>
      <c r="F25" s="124" t="e">
        <f t="shared" ref="F25:F39" si="55">INDEX(F$1:F$18,MATCH(C25,$DW$1:$DW$18,0))</f>
        <v>#N/A</v>
      </c>
      <c r="G25" s="124" t="e">
        <f t="shared" si="34"/>
        <v>#N/A</v>
      </c>
      <c r="H25" s="124" t="e">
        <f t="shared" si="35"/>
        <v>#N/A</v>
      </c>
      <c r="I25" s="32"/>
      <c r="J25" s="32"/>
      <c r="K25" s="125"/>
      <c r="L25" s="51" t="e">
        <f t="shared" si="36"/>
        <v>#N/A</v>
      </c>
      <c r="M25" s="36" t="e">
        <f t="shared" si="37"/>
        <v>#N/A</v>
      </c>
      <c r="N25" s="36" t="e">
        <f t="shared" si="38"/>
        <v>#N/A</v>
      </c>
      <c r="O25" s="42" t="e">
        <f t="shared" si="39"/>
        <v>#N/A</v>
      </c>
      <c r="P25" s="115" t="e">
        <f t="shared" si="40"/>
        <v>#N/A</v>
      </c>
      <c r="Q25" s="116" t="e">
        <f t="shared" si="41"/>
        <v>#N/A</v>
      </c>
      <c r="R25" s="116" t="e">
        <f t="shared" si="42"/>
        <v>#N/A</v>
      </c>
      <c r="S25" s="117" t="e">
        <f t="shared" si="43"/>
        <v>#N/A</v>
      </c>
      <c r="T25" s="126" t="e">
        <f t="shared" si="44"/>
        <v>#N/A</v>
      </c>
      <c r="U25" s="115" t="e">
        <f t="shared" si="45"/>
        <v>#N/A</v>
      </c>
      <c r="V25" s="116" t="e">
        <f t="shared" ref="V25:V31" si="56">INDEX(BJ$1:BJ$18,MATCH(C25,$DW$1:$DW$18,0))</f>
        <v>#N/A</v>
      </c>
      <c r="W25" s="116" t="e">
        <f t="shared" si="46"/>
        <v>#N/A</v>
      </c>
      <c r="X25" s="116" t="e">
        <f t="shared" si="47"/>
        <v>#N/A</v>
      </c>
      <c r="Y25" s="116" t="e">
        <f t="shared" si="48"/>
        <v>#N/A</v>
      </c>
      <c r="Z25" s="117" t="e">
        <f t="shared" si="49"/>
        <v>#N/A</v>
      </c>
      <c r="AA25" s="127" t="e">
        <f t="shared" si="50"/>
        <v>#N/A</v>
      </c>
      <c r="AB25" s="51" t="e">
        <f t="shared" si="51"/>
        <v>#N/A</v>
      </c>
      <c r="AC25" s="36" t="e">
        <f t="shared" si="52"/>
        <v>#N/A</v>
      </c>
      <c r="AD25" s="53" t="e">
        <f t="shared" si="53"/>
        <v>#N/A</v>
      </c>
      <c r="AE25" s="54"/>
      <c r="AF25" s="136" t="e">
        <f t="shared" ref="AF25:AF30" si="57">IF(AC25&gt;=150,"Point","-")</f>
        <v>#N/A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 t="e">
        <f t="shared" si="54"/>
        <v>#N/A</v>
      </c>
      <c r="E26" s="32"/>
      <c r="F26" s="124" t="e">
        <f t="shared" si="55"/>
        <v>#N/A</v>
      </c>
      <c r="G26" s="124" t="e">
        <f t="shared" si="34"/>
        <v>#N/A</v>
      </c>
      <c r="H26" s="124" t="e">
        <f t="shared" si="35"/>
        <v>#N/A</v>
      </c>
      <c r="I26" s="32"/>
      <c r="J26" s="32"/>
      <c r="K26" s="125"/>
      <c r="L26" s="51" t="e">
        <f t="shared" si="36"/>
        <v>#N/A</v>
      </c>
      <c r="M26" s="36" t="e">
        <f t="shared" si="37"/>
        <v>#N/A</v>
      </c>
      <c r="N26" s="36" t="e">
        <f t="shared" si="38"/>
        <v>#N/A</v>
      </c>
      <c r="O26" s="42" t="e">
        <f t="shared" si="39"/>
        <v>#N/A</v>
      </c>
      <c r="P26" s="115" t="e">
        <f t="shared" si="40"/>
        <v>#N/A</v>
      </c>
      <c r="Q26" s="116" t="e">
        <f t="shared" si="41"/>
        <v>#N/A</v>
      </c>
      <c r="R26" s="116" t="e">
        <f t="shared" si="42"/>
        <v>#N/A</v>
      </c>
      <c r="S26" s="117" t="e">
        <f t="shared" si="43"/>
        <v>#N/A</v>
      </c>
      <c r="T26" s="126" t="e">
        <f t="shared" si="44"/>
        <v>#N/A</v>
      </c>
      <c r="U26" s="115" t="e">
        <f t="shared" si="45"/>
        <v>#N/A</v>
      </c>
      <c r="V26" s="116" t="e">
        <f t="shared" si="56"/>
        <v>#N/A</v>
      </c>
      <c r="W26" s="116" t="e">
        <f t="shared" si="46"/>
        <v>#N/A</v>
      </c>
      <c r="X26" s="116" t="e">
        <f t="shared" si="47"/>
        <v>#N/A</v>
      </c>
      <c r="Y26" s="116" t="e">
        <f t="shared" si="48"/>
        <v>#N/A</v>
      </c>
      <c r="Z26" s="117" t="e">
        <f t="shared" si="49"/>
        <v>#N/A</v>
      </c>
      <c r="AA26" s="127" t="e">
        <f t="shared" si="50"/>
        <v>#N/A</v>
      </c>
      <c r="AB26" s="51" t="e">
        <f t="shared" si="51"/>
        <v>#N/A</v>
      </c>
      <c r="AC26" s="36" t="e">
        <f t="shared" si="52"/>
        <v>#N/A</v>
      </c>
      <c r="AD26" s="53" t="e">
        <f t="shared" si="53"/>
        <v>#N/A</v>
      </c>
      <c r="AE26" s="54"/>
      <c r="AF26" s="136" t="e">
        <f t="shared" si="57"/>
        <v>#N/A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7"/>
  <sheetViews>
    <sheetView showGridLines="0" topLeftCell="C1" workbookViewId="0">
      <selection activeCell="H19" sqref="H19"/>
    </sheetView>
  </sheetViews>
  <sheetFormatPr defaultColWidth="8.61328125" defaultRowHeight="12.75" customHeight="1" x14ac:dyDescent="0.25"/>
  <cols>
    <col min="1" max="2" width="8.61328125" style="1" hidden="1" customWidth="1"/>
    <col min="3" max="3" width="5.3828125" style="1" customWidth="1"/>
    <col min="4" max="4" width="8.61328125" style="1" customWidth="1"/>
    <col min="5" max="5" width="3.4609375" style="1" customWidth="1"/>
    <col min="6" max="6" width="8.61328125" style="1" customWidth="1"/>
    <col min="7" max="7" width="9.61328125" style="1" customWidth="1"/>
    <col min="8" max="8" width="7" style="1" customWidth="1"/>
    <col min="9" max="9" width="5" style="1" customWidth="1"/>
    <col min="10" max="11" width="8.61328125" style="1" hidden="1" customWidth="1"/>
    <col min="12" max="12" width="5.07421875" style="1" customWidth="1"/>
    <col min="13" max="13" width="4.921875" style="1" customWidth="1"/>
    <col min="14" max="14" width="5.4609375" style="1" bestFit="1" customWidth="1"/>
    <col min="15" max="15" width="3.61328125" style="1" customWidth="1"/>
    <col min="16" max="16" width="4.23046875" style="1" customWidth="1"/>
    <col min="17" max="17" width="4.3828125" style="1" customWidth="1"/>
    <col min="18" max="18" width="4.23046875" style="1" customWidth="1"/>
    <col min="19" max="20" width="3.61328125" style="1" customWidth="1"/>
    <col min="21" max="21" width="4.4609375" style="1" customWidth="1"/>
    <col min="22" max="23" width="4.3046875" style="1" customWidth="1"/>
    <col min="24" max="25" width="3.61328125" style="1" customWidth="1"/>
    <col min="26" max="26" width="4.69140625" style="1" customWidth="1"/>
    <col min="27" max="27" width="5.69140625" style="1" customWidth="1"/>
    <col min="28" max="28" width="5.921875" style="1" customWidth="1"/>
    <col min="29" max="29" width="3.61328125" style="1" customWidth="1"/>
    <col min="30" max="30" width="7.921875" style="1" customWidth="1"/>
    <col min="31" max="32" width="6" style="1" customWidth="1"/>
    <col min="33" max="33" width="4.23046875" style="1" bestFit="1" customWidth="1"/>
    <col min="34" max="34" width="3.61328125" style="1" customWidth="1"/>
    <col min="35" max="35" width="4" style="1" customWidth="1"/>
    <col min="36" max="36" width="4.61328125" style="1" customWidth="1"/>
    <col min="37" max="51" width="5" style="1" customWidth="1"/>
    <col min="52" max="52" width="4.23046875" style="1" customWidth="1"/>
    <col min="53" max="57" width="5.4609375" style="1" customWidth="1"/>
    <col min="58" max="67" width="5.23046875" style="1" customWidth="1"/>
    <col min="68" max="77" width="5.3828125" style="1" customWidth="1"/>
    <col min="78" max="82" width="5.69140625" style="1" customWidth="1"/>
    <col min="83" max="94" width="5.4609375" style="1" customWidth="1"/>
    <col min="95" max="102" width="5.3828125" style="1" customWidth="1"/>
    <col min="103" max="107" width="6.07421875" style="1" customWidth="1"/>
    <col min="108" max="112" width="3.61328125" style="1" customWidth="1"/>
    <col min="113" max="113" width="4.07421875" style="1" customWidth="1"/>
    <col min="114" max="114" width="2.4609375" style="1" customWidth="1"/>
    <col min="115" max="130" width="8.61328125" style="1" hidden="1" customWidth="1"/>
    <col min="131" max="256" width="8.61328125" style="1" customWidth="1"/>
    <col min="257" max="16384" width="8.61328125" style="2"/>
  </cols>
  <sheetData>
    <row r="1" spans="1:132" ht="17.100000000000001" customHeight="1" x14ac:dyDescent="0.25">
      <c r="A1" s="3"/>
      <c r="B1" s="3"/>
      <c r="C1" s="4"/>
      <c r="D1" s="333"/>
      <c r="E1" s="334"/>
      <c r="F1" s="334"/>
      <c r="G1" s="334"/>
      <c r="H1" s="335"/>
      <c r="I1" s="14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132" ht="17.100000000000001" customHeight="1" x14ac:dyDescent="0.25">
      <c r="A2" s="3"/>
      <c r="B2" s="3"/>
      <c r="C2" s="4"/>
      <c r="D2" s="345" t="s">
        <v>60</v>
      </c>
      <c r="E2" s="346"/>
      <c r="F2" s="346"/>
      <c r="G2" s="346"/>
      <c r="H2" s="346"/>
      <c r="I2" s="347"/>
      <c r="J2" s="146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132" ht="93.75" customHeight="1" x14ac:dyDescent="0.25">
      <c r="A3" s="3"/>
      <c r="B3" s="3"/>
      <c r="C3" s="4"/>
      <c r="D3" s="131" t="s">
        <v>1</v>
      </c>
      <c r="E3" s="132"/>
      <c r="F3" s="133" t="s">
        <v>2</v>
      </c>
      <c r="G3" s="133" t="s">
        <v>3</v>
      </c>
      <c r="H3" s="133" t="s">
        <v>7</v>
      </c>
      <c r="I3" s="133" t="s">
        <v>8</v>
      </c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LARGE(DI4:DI10,1)</f>
        <v>0</v>
      </c>
      <c r="DY3" s="30" t="s">
        <v>50</v>
      </c>
      <c r="DZ3" s="31"/>
      <c r="EA3" s="3"/>
      <c r="EB3" s="3"/>
    </row>
    <row r="4" spans="1:132" ht="15.9" customHeight="1" x14ac:dyDescent="0.25">
      <c r="A4" s="3"/>
      <c r="B4" s="3"/>
      <c r="C4" s="4"/>
      <c r="D4" s="57">
        <f>classi!B295</f>
        <v>0</v>
      </c>
      <c r="E4" s="32"/>
      <c r="F4" s="33">
        <f>classi!C295</f>
        <v>0</v>
      </c>
      <c r="G4" s="33">
        <f>classi!D295</f>
        <v>0</v>
      </c>
      <c r="H4" s="33">
        <f>classi!F295</f>
        <v>0</v>
      </c>
      <c r="I4" s="33">
        <f>classi!G295</f>
        <v>0</v>
      </c>
      <c r="J4" s="143"/>
      <c r="K4" s="33"/>
      <c r="L4" s="34">
        <v>0</v>
      </c>
      <c r="M4" s="34">
        <v>0</v>
      </c>
      <c r="N4" s="34">
        <v>0</v>
      </c>
      <c r="O4" s="35"/>
      <c r="P4" s="36">
        <f t="shared" ref="P4:P10" si="0">AVERAGE(L4:O4)</f>
        <v>0</v>
      </c>
      <c r="Q4" s="34">
        <v>0</v>
      </c>
      <c r="R4" s="34">
        <v>0</v>
      </c>
      <c r="S4" s="34">
        <v>0</v>
      </c>
      <c r="T4" s="35"/>
      <c r="U4" s="36">
        <v>0</v>
      </c>
      <c r="V4" s="34">
        <v>0</v>
      </c>
      <c r="W4" s="34">
        <v>0</v>
      </c>
      <c r="X4" s="34">
        <v>0</v>
      </c>
      <c r="Y4" s="35"/>
      <c r="Z4" s="36">
        <f t="shared" ref="Z4:Z10" si="1">AVERAGE(V4:Y4)</f>
        <v>0</v>
      </c>
      <c r="AA4" s="34">
        <v>0</v>
      </c>
      <c r="AB4" s="34">
        <v>0</v>
      </c>
      <c r="AC4" s="34">
        <v>0</v>
      </c>
      <c r="AD4" s="35"/>
      <c r="AE4" s="36">
        <f t="shared" ref="AE4:AE10" si="2">AVERAGE(AA4:AD4)</f>
        <v>0</v>
      </c>
      <c r="AF4" s="34">
        <v>0</v>
      </c>
      <c r="AG4" s="34">
        <v>0</v>
      </c>
      <c r="AH4" s="34">
        <v>0</v>
      </c>
      <c r="AI4" s="35"/>
      <c r="AJ4" s="36">
        <f t="shared" ref="AJ4:AJ10" si="3">AVERAGE(AF4:AI4)</f>
        <v>0</v>
      </c>
      <c r="AK4" s="34">
        <v>0</v>
      </c>
      <c r="AL4" s="34">
        <v>0</v>
      </c>
      <c r="AM4" s="34">
        <v>0</v>
      </c>
      <c r="AN4" s="35"/>
      <c r="AO4" s="36">
        <f t="shared" ref="AO4:AO10" si="4">AVERAGE(AK4:AN4)</f>
        <v>0</v>
      </c>
      <c r="AP4" s="34">
        <v>0</v>
      </c>
      <c r="AQ4" s="34">
        <v>0</v>
      </c>
      <c r="AR4" s="34">
        <v>0</v>
      </c>
      <c r="AS4" s="35"/>
      <c r="AT4" s="36">
        <f t="shared" ref="AT4:AT10" si="5">AVERAGE(AP4:AS4)</f>
        <v>0</v>
      </c>
      <c r="AU4" s="34">
        <v>0</v>
      </c>
      <c r="AV4" s="34">
        <v>0</v>
      </c>
      <c r="AW4" s="34">
        <v>0</v>
      </c>
      <c r="AX4" s="35"/>
      <c r="AY4" s="36">
        <f t="shared" ref="AY4:AY10" si="6">AVERAGE(AU4:AX4)</f>
        <v>0</v>
      </c>
      <c r="AZ4" s="37">
        <f t="shared" ref="AZ4:AZ10" si="7">P4+U4+Z4+AE4+AJ4+AO4+AT4+AY4</f>
        <v>0</v>
      </c>
      <c r="BA4" s="38">
        <v>0</v>
      </c>
      <c r="BB4" s="38">
        <v>0</v>
      </c>
      <c r="BC4" s="38">
        <v>0</v>
      </c>
      <c r="BD4" s="39"/>
      <c r="BE4" s="36">
        <f t="shared" ref="BE4:BE10" si="8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0" si="9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0" si="10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0" si="11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0" si="12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0" si="13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f>SUM(BA4,BF4,BK4,BP4,BU4,BZ4)</f>
        <v>0</v>
      </c>
      <c r="DE4" s="48">
        <f>SUM(BB4,BG4,BL4,BQ4,BV4,CA4)</f>
        <v>0</v>
      </c>
      <c r="DF4" s="48">
        <f>SUM(BC4,BH4,BM4,BR4,BW4,CB4)</f>
        <v>0</v>
      </c>
      <c r="DG4" s="35">
        <f>SUM(BD4,BI4,BN4,BS4,BX4,CC4)</f>
        <v>0</v>
      </c>
      <c r="DH4" s="49">
        <f t="shared" ref="DH4:DH10" si="14">BE4+BJ4+BT4+BO4+BY4+CD4</f>
        <v>0</v>
      </c>
      <c r="DI4" s="36">
        <f t="shared" ref="DI4:DI10" si="15">AZ4-DH4</f>
        <v>0</v>
      </c>
      <c r="DJ4" s="50">
        <f t="shared" ref="DJ4:DJ10" si="16">RANK(DI4,$DI$4:$DI$10,0)</f>
        <v>1</v>
      </c>
      <c r="DK4" s="51">
        <f t="shared" ref="DK4:DK10" si="17">P4</f>
        <v>0</v>
      </c>
      <c r="DL4" s="36">
        <f t="shared" ref="DL4:DL10" si="18">DI4*10^3+DK4</f>
        <v>0</v>
      </c>
      <c r="DM4" s="36">
        <f t="shared" ref="DM4:DM10" si="19">RANK(DL4,$DL$4:$DL$10,0)</f>
        <v>1</v>
      </c>
      <c r="DN4" s="36">
        <f t="shared" ref="DN4:DN10" si="20">AJ4</f>
        <v>0</v>
      </c>
      <c r="DO4" s="36">
        <f t="shared" ref="DO4:DO10" si="21">(DI4*10^3+DK4)*10^3+DN4</f>
        <v>0</v>
      </c>
      <c r="DP4" s="36">
        <f t="shared" ref="DP4:DP10" si="22">RANK(DO4,$DO$4:$DO$10,0)</f>
        <v>1</v>
      </c>
      <c r="DQ4" s="52">
        <f t="shared" ref="DQ4:DQ10" si="23">U4</f>
        <v>0</v>
      </c>
      <c r="DR4" s="52">
        <f t="shared" ref="DR4:DR11" si="24">((DI4*10^3+DK4)*10^3+DN4)*10^3+DQ4</f>
        <v>0</v>
      </c>
      <c r="DS4" s="52">
        <f t="shared" ref="DS4:DS10" si="25">RANK(DR4,$DR$4:$DR$10,0)</f>
        <v>1</v>
      </c>
      <c r="DT4" s="52">
        <f t="shared" ref="DT4:DT10" si="26">AO4</f>
        <v>0</v>
      </c>
      <c r="DU4" s="52">
        <f t="shared" ref="DU4:DU10" si="27">(((DI4*10^3+DK4)*10^3+DN4)*10^3+DQ4)*10^3+DT4</f>
        <v>0</v>
      </c>
      <c r="DV4" s="53">
        <f t="shared" ref="DV4:DV10" si="28">IF(F4&gt;0,RANK(DU4,$DU$4:$DU$10,0),20)</f>
        <v>20</v>
      </c>
      <c r="DW4" s="52">
        <f>IF(DV4&lt;&gt;20,RANK(DV4,$DV$4:$DV$10,1)+COUNTIF(DV$4:DV4,DV4)-1,20)</f>
        <v>20</v>
      </c>
      <c r="DX4" s="54" t="e">
        <f t="shared" ref="DX4:DX10" si="29">DI4/$DX$3</f>
        <v>#DIV/0!</v>
      </c>
      <c r="DY4" s="55" t="str">
        <f t="shared" ref="DY4:DY10" si="30">IF(COUNTIF(CE4:DB4,"x")&gt;0,"Dis",IF(COUNTIF(DC4,"x")&gt;0,"Abbruch","-"))</f>
        <v>-</v>
      </c>
      <c r="DZ4" s="31"/>
      <c r="EA4" s="3"/>
      <c r="EB4" s="3"/>
    </row>
    <row r="5" spans="1:132" ht="15.9" customHeight="1" x14ac:dyDescent="0.25">
      <c r="A5" s="3"/>
      <c r="B5" s="3"/>
      <c r="C5" s="4"/>
      <c r="D5" s="57">
        <f>classi!B296</f>
        <v>0</v>
      </c>
      <c r="E5" s="32"/>
      <c r="F5" s="33">
        <f>classi!C296</f>
        <v>0</v>
      </c>
      <c r="G5" s="33">
        <f>classi!D296</f>
        <v>0</v>
      </c>
      <c r="H5" s="33">
        <f>classi!F296</f>
        <v>0</v>
      </c>
      <c r="I5" s="33">
        <f>classi!G296</f>
        <v>0</v>
      </c>
      <c r="J5" s="32"/>
      <c r="K5" s="32"/>
      <c r="L5" s="34">
        <v>0</v>
      </c>
      <c r="M5" s="34">
        <v>0</v>
      </c>
      <c r="N5" s="34">
        <v>0</v>
      </c>
      <c r="O5" s="35"/>
      <c r="P5" s="36">
        <f t="shared" si="0"/>
        <v>0</v>
      </c>
      <c r="Q5" s="34">
        <v>0</v>
      </c>
      <c r="R5" s="34">
        <v>0</v>
      </c>
      <c r="S5" s="34">
        <v>0</v>
      </c>
      <c r="T5" s="35"/>
      <c r="U5" s="36">
        <f t="shared" ref="U5:U10" si="31">AVERAGE(Q5:T5)</f>
        <v>0</v>
      </c>
      <c r="V5" s="34">
        <v>0</v>
      </c>
      <c r="W5" s="34">
        <v>0</v>
      </c>
      <c r="X5" s="34">
        <v>0</v>
      </c>
      <c r="Y5" s="35"/>
      <c r="Z5" s="36">
        <f t="shared" si="1"/>
        <v>0</v>
      </c>
      <c r="AA5" s="34">
        <v>0</v>
      </c>
      <c r="AB5" s="34">
        <v>0</v>
      </c>
      <c r="AC5" s="34">
        <v>0</v>
      </c>
      <c r="AD5" s="35"/>
      <c r="AE5" s="36">
        <f t="shared" si="2"/>
        <v>0</v>
      </c>
      <c r="AF5" s="34">
        <v>0</v>
      </c>
      <c r="AG5" s="34">
        <v>0</v>
      </c>
      <c r="AH5" s="34">
        <v>0</v>
      </c>
      <c r="AI5" s="35"/>
      <c r="AJ5" s="36">
        <f t="shared" si="3"/>
        <v>0</v>
      </c>
      <c r="AK5" s="34">
        <v>0</v>
      </c>
      <c r="AL5" s="34">
        <v>0</v>
      </c>
      <c r="AM5" s="34">
        <v>0</v>
      </c>
      <c r="AN5" s="35"/>
      <c r="AO5" s="36">
        <f t="shared" si="4"/>
        <v>0</v>
      </c>
      <c r="AP5" s="34">
        <v>0</v>
      </c>
      <c r="AQ5" s="34">
        <v>0</v>
      </c>
      <c r="AR5" s="34">
        <v>0</v>
      </c>
      <c r="AS5" s="35"/>
      <c r="AT5" s="36">
        <f t="shared" si="5"/>
        <v>0</v>
      </c>
      <c r="AU5" s="34">
        <v>0</v>
      </c>
      <c r="AV5" s="34">
        <v>0</v>
      </c>
      <c r="AW5" s="34">
        <v>0</v>
      </c>
      <c r="AX5" s="35"/>
      <c r="AY5" s="36">
        <f t="shared" si="6"/>
        <v>0</v>
      </c>
      <c r="AZ5" s="37">
        <f t="shared" si="7"/>
        <v>0</v>
      </c>
      <c r="BA5" s="38">
        <v>0</v>
      </c>
      <c r="BB5" s="38">
        <v>0</v>
      </c>
      <c r="BC5" s="38">
        <v>0</v>
      </c>
      <c r="BD5" s="39"/>
      <c r="BE5" s="36">
        <f t="shared" si="8"/>
        <v>0</v>
      </c>
      <c r="BF5" s="38">
        <v>0</v>
      </c>
      <c r="BG5" s="38">
        <v>0</v>
      </c>
      <c r="BH5" s="38">
        <v>0</v>
      </c>
      <c r="BI5" s="39"/>
      <c r="BJ5" s="36">
        <f t="shared" si="9"/>
        <v>0</v>
      </c>
      <c r="BK5" s="38">
        <v>0</v>
      </c>
      <c r="BL5" s="38">
        <v>0</v>
      </c>
      <c r="BM5" s="38">
        <v>0</v>
      </c>
      <c r="BN5" s="39"/>
      <c r="BO5" s="36">
        <f t="shared" si="10"/>
        <v>0</v>
      </c>
      <c r="BP5" s="38">
        <v>0</v>
      </c>
      <c r="BQ5" s="38">
        <v>0</v>
      </c>
      <c r="BR5" s="38">
        <v>0</v>
      </c>
      <c r="BS5" s="39"/>
      <c r="BT5" s="36">
        <f t="shared" si="11"/>
        <v>0</v>
      </c>
      <c r="BU5" s="40">
        <v>0</v>
      </c>
      <c r="BV5" s="40">
        <v>0</v>
      </c>
      <c r="BW5" s="40">
        <v>0</v>
      </c>
      <c r="BX5" s="39"/>
      <c r="BY5" s="36">
        <f t="shared" si="12"/>
        <v>0</v>
      </c>
      <c r="BZ5" s="40">
        <v>0</v>
      </c>
      <c r="CA5" s="40">
        <v>0</v>
      </c>
      <c r="CB5" s="40">
        <v>0</v>
      </c>
      <c r="CC5" s="41"/>
      <c r="CD5" s="42">
        <f t="shared" si="13"/>
        <v>0</v>
      </c>
      <c r="CE5" s="43"/>
      <c r="CF5" s="44"/>
      <c r="CG5" s="44"/>
      <c r="CH5" s="39"/>
      <c r="CI5" s="44"/>
      <c r="CJ5" s="44"/>
      <c r="CK5" s="44"/>
      <c r="CL5" s="39"/>
      <c r="CM5" s="44"/>
      <c r="CN5" s="44"/>
      <c r="CO5" s="44"/>
      <c r="CP5" s="39"/>
      <c r="CQ5" s="44"/>
      <c r="CR5" s="44"/>
      <c r="CS5" s="44"/>
      <c r="CT5" s="39"/>
      <c r="CU5" s="44"/>
      <c r="CV5" s="44"/>
      <c r="CW5" s="44"/>
      <c r="CX5" s="39"/>
      <c r="CY5" s="44"/>
      <c r="CZ5" s="44"/>
      <c r="DA5" s="44"/>
      <c r="DB5" s="45"/>
      <c r="DC5" s="46"/>
      <c r="DD5" s="47">
        <v>0</v>
      </c>
      <c r="DE5" s="48">
        <v>0</v>
      </c>
      <c r="DF5" s="48">
        <v>0</v>
      </c>
      <c r="DG5" s="35">
        <f t="shared" ref="DG5:DG10" si="32">SUM(BD5,BI5,BN5,BS5,BX5,CC5)</f>
        <v>0</v>
      </c>
      <c r="DH5" s="49">
        <f t="shared" si="14"/>
        <v>0</v>
      </c>
      <c r="DI5" s="36">
        <f t="shared" si="15"/>
        <v>0</v>
      </c>
      <c r="DJ5" s="50">
        <f t="shared" si="16"/>
        <v>1</v>
      </c>
      <c r="DK5" s="51">
        <f t="shared" si="17"/>
        <v>0</v>
      </c>
      <c r="DL5" s="36">
        <f t="shared" si="18"/>
        <v>0</v>
      </c>
      <c r="DM5" s="36">
        <f t="shared" si="19"/>
        <v>1</v>
      </c>
      <c r="DN5" s="36">
        <f t="shared" si="20"/>
        <v>0</v>
      </c>
      <c r="DO5" s="36">
        <f t="shared" si="21"/>
        <v>0</v>
      </c>
      <c r="DP5" s="36">
        <f t="shared" si="22"/>
        <v>1</v>
      </c>
      <c r="DQ5" s="52">
        <f t="shared" si="23"/>
        <v>0</v>
      </c>
      <c r="DR5" s="52">
        <f t="shared" si="24"/>
        <v>0</v>
      </c>
      <c r="DS5" s="52">
        <f t="shared" si="25"/>
        <v>1</v>
      </c>
      <c r="DT5" s="52">
        <f t="shared" si="26"/>
        <v>0</v>
      </c>
      <c r="DU5" s="52">
        <f t="shared" si="27"/>
        <v>0</v>
      </c>
      <c r="DV5" s="53">
        <f t="shared" si="28"/>
        <v>20</v>
      </c>
      <c r="DW5" s="52">
        <f>IF(DV5&lt;&gt;20,RANK(DV5,$DV$4:$DV$10,1)+COUNTIF(DV$4:DV5,DV5)-1,20)</f>
        <v>20</v>
      </c>
      <c r="DX5" s="54" t="e">
        <f t="shared" si="29"/>
        <v>#DIV/0!</v>
      </c>
      <c r="DY5" s="55" t="str">
        <f t="shared" si="30"/>
        <v>-</v>
      </c>
      <c r="DZ5" s="31"/>
      <c r="EA5" s="3"/>
      <c r="EB5" s="3"/>
    </row>
    <row r="6" spans="1:132" ht="15.9" customHeight="1" x14ac:dyDescent="0.25">
      <c r="A6" s="3"/>
      <c r="B6" s="3"/>
      <c r="C6" s="4"/>
      <c r="D6" s="57">
        <f>classi!B310</f>
        <v>0</v>
      </c>
      <c r="E6" s="32"/>
      <c r="F6" s="33">
        <f>classi!C310</f>
        <v>0</v>
      </c>
      <c r="G6" s="33">
        <f>classi!D310</f>
        <v>0</v>
      </c>
      <c r="H6" s="33">
        <f>classi!F310</f>
        <v>0</v>
      </c>
      <c r="I6" s="33">
        <f>classi!G310</f>
        <v>0</v>
      </c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31"/>
        <v>0</v>
      </c>
      <c r="V6" s="34">
        <v>0</v>
      </c>
      <c r="W6" s="34">
        <v>0</v>
      </c>
      <c r="X6" s="34">
        <v>0</v>
      </c>
      <c r="Y6" s="35"/>
      <c r="Z6" s="36">
        <f t="shared" si="1"/>
        <v>0</v>
      </c>
      <c r="AA6" s="34">
        <v>0</v>
      </c>
      <c r="AB6" s="34">
        <v>0</v>
      </c>
      <c r="AC6" s="34">
        <v>0</v>
      </c>
      <c r="AD6" s="35"/>
      <c r="AE6" s="36">
        <f t="shared" si="2"/>
        <v>0</v>
      </c>
      <c r="AF6" s="34">
        <v>0</v>
      </c>
      <c r="AG6" s="34">
        <v>0</v>
      </c>
      <c r="AH6" s="34">
        <v>0</v>
      </c>
      <c r="AI6" s="35"/>
      <c r="AJ6" s="36">
        <f t="shared" si="3"/>
        <v>0</v>
      </c>
      <c r="AK6" s="34">
        <v>0</v>
      </c>
      <c r="AL6" s="34">
        <v>0</v>
      </c>
      <c r="AM6" s="34">
        <v>0</v>
      </c>
      <c r="AN6" s="35"/>
      <c r="AO6" s="36">
        <f t="shared" si="4"/>
        <v>0</v>
      </c>
      <c r="AP6" s="34">
        <v>0</v>
      </c>
      <c r="AQ6" s="34">
        <v>0</v>
      </c>
      <c r="AR6" s="34">
        <v>0</v>
      </c>
      <c r="AS6" s="35"/>
      <c r="AT6" s="36">
        <f t="shared" si="5"/>
        <v>0</v>
      </c>
      <c r="AU6" s="34">
        <v>0</v>
      </c>
      <c r="AV6" s="34">
        <v>0</v>
      </c>
      <c r="AW6" s="34">
        <v>0</v>
      </c>
      <c r="AX6" s="35"/>
      <c r="AY6" s="36">
        <f t="shared" si="6"/>
        <v>0</v>
      </c>
      <c r="AZ6" s="37">
        <f t="shared" si="7"/>
        <v>0</v>
      </c>
      <c r="BA6" s="38">
        <v>0</v>
      </c>
      <c r="BB6" s="38">
        <v>0</v>
      </c>
      <c r="BC6" s="38">
        <v>0</v>
      </c>
      <c r="BD6" s="39"/>
      <c r="BE6" s="36">
        <f t="shared" si="8"/>
        <v>0</v>
      </c>
      <c r="BF6" s="38">
        <v>0</v>
      </c>
      <c r="BG6" s="38">
        <v>0</v>
      </c>
      <c r="BH6" s="38">
        <v>0</v>
      </c>
      <c r="BI6" s="39"/>
      <c r="BJ6" s="36">
        <f t="shared" si="9"/>
        <v>0</v>
      </c>
      <c r="BK6" s="38">
        <v>0</v>
      </c>
      <c r="BL6" s="38">
        <v>0</v>
      </c>
      <c r="BM6" s="38">
        <v>0</v>
      </c>
      <c r="BN6" s="39"/>
      <c r="BO6" s="36">
        <f t="shared" si="10"/>
        <v>0</v>
      </c>
      <c r="BP6" s="38">
        <v>0</v>
      </c>
      <c r="BQ6" s="38">
        <v>0</v>
      </c>
      <c r="BR6" s="38">
        <v>0</v>
      </c>
      <c r="BS6" s="39"/>
      <c r="BT6" s="36">
        <f t="shared" si="11"/>
        <v>0</v>
      </c>
      <c r="BU6" s="40">
        <v>0</v>
      </c>
      <c r="BV6" s="40">
        <v>0</v>
      </c>
      <c r="BW6" s="40">
        <v>0</v>
      </c>
      <c r="BX6" s="39"/>
      <c r="BY6" s="36">
        <f t="shared" si="12"/>
        <v>0</v>
      </c>
      <c r="BZ6" s="40">
        <v>0</v>
      </c>
      <c r="CA6" s="40">
        <v>0</v>
      </c>
      <c r="CB6" s="40">
        <v>0</v>
      </c>
      <c r="CC6" s="41"/>
      <c r="CD6" s="42">
        <f t="shared" si="13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ref="DD6:DD10" si="33">SUM(BA6,BF6,BK6,BP6,BU6,BZ6)</f>
        <v>0</v>
      </c>
      <c r="DE6" s="48">
        <f t="shared" ref="DE6:DE10" si="34">SUM(BB6,BG6,BL6,BQ6,BV6,CA6)</f>
        <v>0</v>
      </c>
      <c r="DF6" s="48">
        <f t="shared" ref="DF6:DF10" si="35">SUM(BC6,BH6,BM6,BR6,BW6,CB6)</f>
        <v>0</v>
      </c>
      <c r="DG6" s="35">
        <f t="shared" si="32"/>
        <v>0</v>
      </c>
      <c r="DH6" s="49">
        <f t="shared" si="14"/>
        <v>0</v>
      </c>
      <c r="DI6" s="36">
        <f t="shared" si="15"/>
        <v>0</v>
      </c>
      <c r="DJ6" s="50">
        <f t="shared" si="16"/>
        <v>1</v>
      </c>
      <c r="DK6" s="51">
        <f t="shared" si="17"/>
        <v>0</v>
      </c>
      <c r="DL6" s="36">
        <f t="shared" si="18"/>
        <v>0</v>
      </c>
      <c r="DM6" s="36">
        <f t="shared" si="19"/>
        <v>1</v>
      </c>
      <c r="DN6" s="36">
        <f t="shared" si="20"/>
        <v>0</v>
      </c>
      <c r="DO6" s="36">
        <f t="shared" si="21"/>
        <v>0</v>
      </c>
      <c r="DP6" s="36">
        <f t="shared" si="22"/>
        <v>1</v>
      </c>
      <c r="DQ6" s="52">
        <f t="shared" si="23"/>
        <v>0</v>
      </c>
      <c r="DR6" s="52">
        <f t="shared" si="24"/>
        <v>0</v>
      </c>
      <c r="DS6" s="52">
        <f t="shared" si="25"/>
        <v>1</v>
      </c>
      <c r="DT6" s="52">
        <f t="shared" si="26"/>
        <v>0</v>
      </c>
      <c r="DU6" s="52">
        <f t="shared" si="27"/>
        <v>0</v>
      </c>
      <c r="DV6" s="53">
        <f t="shared" si="28"/>
        <v>20</v>
      </c>
      <c r="DW6" s="52">
        <f>IF(DV6&lt;&gt;20,RANK(DV6,$DV$4:$DV$10,1)+COUNTIF(DV$4:DV6,DV6)-1,20)</f>
        <v>20</v>
      </c>
      <c r="DX6" s="54" t="e">
        <f t="shared" si="29"/>
        <v>#DIV/0!</v>
      </c>
      <c r="DY6" s="55" t="str">
        <f t="shared" si="30"/>
        <v>-</v>
      </c>
      <c r="DZ6" s="31"/>
      <c r="EA6" s="3"/>
      <c r="EB6" s="3"/>
    </row>
    <row r="7" spans="1:132" ht="15.9" customHeight="1" x14ac:dyDescent="0.25">
      <c r="A7" s="3"/>
      <c r="B7" s="3"/>
      <c r="C7" s="4"/>
      <c r="D7" s="57">
        <f>classi!B311</f>
        <v>0</v>
      </c>
      <c r="E7" s="32"/>
      <c r="F7" s="33">
        <f>classi!C311</f>
        <v>0</v>
      </c>
      <c r="G7" s="33">
        <f>classi!D311</f>
        <v>0</v>
      </c>
      <c r="H7" s="33">
        <f>classi!F311</f>
        <v>0</v>
      </c>
      <c r="I7" s="33">
        <f>classi!G311</f>
        <v>0</v>
      </c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31"/>
        <v>0</v>
      </c>
      <c r="V7" s="34">
        <v>0</v>
      </c>
      <c r="W7" s="34">
        <v>0</v>
      </c>
      <c r="X7" s="34">
        <v>0</v>
      </c>
      <c r="Y7" s="35"/>
      <c r="Z7" s="36">
        <f t="shared" si="1"/>
        <v>0</v>
      </c>
      <c r="AA7" s="34">
        <v>0</v>
      </c>
      <c r="AB7" s="34">
        <v>0</v>
      </c>
      <c r="AC7" s="34">
        <v>0</v>
      </c>
      <c r="AD7" s="35"/>
      <c r="AE7" s="36">
        <f t="shared" si="2"/>
        <v>0</v>
      </c>
      <c r="AF7" s="34">
        <v>0</v>
      </c>
      <c r="AG7" s="34">
        <v>0</v>
      </c>
      <c r="AH7" s="34">
        <v>0</v>
      </c>
      <c r="AI7" s="35"/>
      <c r="AJ7" s="36">
        <f t="shared" si="3"/>
        <v>0</v>
      </c>
      <c r="AK7" s="34">
        <v>0</v>
      </c>
      <c r="AL7" s="34">
        <v>0</v>
      </c>
      <c r="AM7" s="34">
        <v>0</v>
      </c>
      <c r="AN7" s="35"/>
      <c r="AO7" s="36">
        <f t="shared" si="4"/>
        <v>0</v>
      </c>
      <c r="AP7" s="34">
        <v>0</v>
      </c>
      <c r="AQ7" s="34">
        <v>0</v>
      </c>
      <c r="AR7" s="34">
        <v>0</v>
      </c>
      <c r="AS7" s="35"/>
      <c r="AT7" s="36">
        <f t="shared" si="5"/>
        <v>0</v>
      </c>
      <c r="AU7" s="34">
        <v>0</v>
      </c>
      <c r="AV7" s="34">
        <v>0</v>
      </c>
      <c r="AW7" s="34">
        <v>0</v>
      </c>
      <c r="AX7" s="35"/>
      <c r="AY7" s="36">
        <f t="shared" si="6"/>
        <v>0</v>
      </c>
      <c r="AZ7" s="37">
        <f t="shared" si="7"/>
        <v>0</v>
      </c>
      <c r="BA7" s="38">
        <v>0</v>
      </c>
      <c r="BB7" s="38">
        <v>0</v>
      </c>
      <c r="BC7" s="38">
        <v>0</v>
      </c>
      <c r="BD7" s="39"/>
      <c r="BE7" s="36">
        <f t="shared" si="8"/>
        <v>0</v>
      </c>
      <c r="BF7" s="38">
        <v>0</v>
      </c>
      <c r="BG7" s="38">
        <v>0</v>
      </c>
      <c r="BH7" s="38">
        <v>0</v>
      </c>
      <c r="BI7" s="39"/>
      <c r="BJ7" s="36">
        <f t="shared" si="9"/>
        <v>0</v>
      </c>
      <c r="BK7" s="38">
        <v>0</v>
      </c>
      <c r="BL7" s="38">
        <v>0</v>
      </c>
      <c r="BM7" s="38">
        <v>0</v>
      </c>
      <c r="BN7" s="39"/>
      <c r="BO7" s="36">
        <f t="shared" si="10"/>
        <v>0</v>
      </c>
      <c r="BP7" s="38">
        <v>0</v>
      </c>
      <c r="BQ7" s="38">
        <v>0</v>
      </c>
      <c r="BR7" s="38">
        <v>0</v>
      </c>
      <c r="BS7" s="39"/>
      <c r="BT7" s="36">
        <f t="shared" si="11"/>
        <v>0</v>
      </c>
      <c r="BU7" s="40">
        <v>0</v>
      </c>
      <c r="BV7" s="40">
        <v>0</v>
      </c>
      <c r="BW7" s="40">
        <v>0</v>
      </c>
      <c r="BX7" s="39"/>
      <c r="BY7" s="36">
        <f t="shared" si="12"/>
        <v>0</v>
      </c>
      <c r="BZ7" s="40">
        <v>0</v>
      </c>
      <c r="CA7" s="40">
        <v>0</v>
      </c>
      <c r="CB7" s="40">
        <v>0</v>
      </c>
      <c r="CC7" s="41"/>
      <c r="CD7" s="42">
        <f t="shared" si="13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4"/>
        <v>0</v>
      </c>
      <c r="DF7" s="48">
        <f t="shared" si="35"/>
        <v>0</v>
      </c>
      <c r="DG7" s="35">
        <f t="shared" si="32"/>
        <v>0</v>
      </c>
      <c r="DH7" s="49">
        <f t="shared" si="14"/>
        <v>0</v>
      </c>
      <c r="DI7" s="36">
        <f t="shared" si="15"/>
        <v>0</v>
      </c>
      <c r="DJ7" s="50">
        <f t="shared" si="16"/>
        <v>1</v>
      </c>
      <c r="DK7" s="51">
        <f t="shared" si="17"/>
        <v>0</v>
      </c>
      <c r="DL7" s="36">
        <f t="shared" si="18"/>
        <v>0</v>
      </c>
      <c r="DM7" s="36">
        <f t="shared" si="19"/>
        <v>1</v>
      </c>
      <c r="DN7" s="36">
        <f t="shared" si="20"/>
        <v>0</v>
      </c>
      <c r="DO7" s="36">
        <f t="shared" si="21"/>
        <v>0</v>
      </c>
      <c r="DP7" s="36">
        <f t="shared" si="22"/>
        <v>1</v>
      </c>
      <c r="DQ7" s="52">
        <f t="shared" si="23"/>
        <v>0</v>
      </c>
      <c r="DR7" s="52">
        <f t="shared" si="24"/>
        <v>0</v>
      </c>
      <c r="DS7" s="52">
        <f t="shared" si="25"/>
        <v>1</v>
      </c>
      <c r="DT7" s="52">
        <f t="shared" si="26"/>
        <v>0</v>
      </c>
      <c r="DU7" s="52">
        <f t="shared" si="27"/>
        <v>0</v>
      </c>
      <c r="DV7" s="53">
        <f t="shared" si="28"/>
        <v>20</v>
      </c>
      <c r="DW7" s="52">
        <f>IF(DV7&lt;&gt;20,RANK(DV7,$DV$4:$DV$10,1)+COUNTIF(DV$4:DV7,DV7)-1,20)</f>
        <v>20</v>
      </c>
      <c r="DX7" s="54" t="e">
        <f t="shared" si="29"/>
        <v>#DIV/0!</v>
      </c>
      <c r="DY7" s="55" t="str">
        <f t="shared" si="30"/>
        <v>-</v>
      </c>
      <c r="DZ7" s="31"/>
      <c r="EA7" s="3"/>
      <c r="EB7" s="3"/>
    </row>
    <row r="8" spans="1:132" ht="15.9" customHeight="1" x14ac:dyDescent="0.25">
      <c r="A8" s="3"/>
      <c r="B8" s="3"/>
      <c r="C8" s="4"/>
      <c r="D8" s="57">
        <f>classi!B312</f>
        <v>0</v>
      </c>
      <c r="E8" s="32"/>
      <c r="F8" s="33">
        <f>classi!C312</f>
        <v>0</v>
      </c>
      <c r="G8" s="33">
        <f>classi!D312</f>
        <v>0</v>
      </c>
      <c r="H8" s="33">
        <f>classi!F312</f>
        <v>0</v>
      </c>
      <c r="I8" s="33">
        <f>classi!G312</f>
        <v>0</v>
      </c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31"/>
        <v>0</v>
      </c>
      <c r="V8" s="34">
        <v>0</v>
      </c>
      <c r="W8" s="34">
        <v>0</v>
      </c>
      <c r="X8" s="34">
        <v>0</v>
      </c>
      <c r="Y8" s="35"/>
      <c r="Z8" s="36">
        <f t="shared" si="1"/>
        <v>0</v>
      </c>
      <c r="AA8" s="34">
        <v>0</v>
      </c>
      <c r="AB8" s="34">
        <v>0</v>
      </c>
      <c r="AC8" s="34">
        <v>0</v>
      </c>
      <c r="AD8" s="35"/>
      <c r="AE8" s="36">
        <f t="shared" si="2"/>
        <v>0</v>
      </c>
      <c r="AF8" s="34">
        <v>0</v>
      </c>
      <c r="AG8" s="34">
        <v>0</v>
      </c>
      <c r="AH8" s="34">
        <v>0</v>
      </c>
      <c r="AI8" s="35"/>
      <c r="AJ8" s="36">
        <f t="shared" si="3"/>
        <v>0</v>
      </c>
      <c r="AK8" s="34">
        <v>0</v>
      </c>
      <c r="AL8" s="34">
        <v>0</v>
      </c>
      <c r="AM8" s="34">
        <v>0</v>
      </c>
      <c r="AN8" s="35"/>
      <c r="AO8" s="36">
        <f t="shared" si="4"/>
        <v>0</v>
      </c>
      <c r="AP8" s="34">
        <v>0</v>
      </c>
      <c r="AQ8" s="34">
        <v>0</v>
      </c>
      <c r="AR8" s="34">
        <v>0</v>
      </c>
      <c r="AS8" s="35"/>
      <c r="AT8" s="36">
        <f t="shared" si="5"/>
        <v>0</v>
      </c>
      <c r="AU8" s="34">
        <v>0</v>
      </c>
      <c r="AV8" s="34">
        <v>0</v>
      </c>
      <c r="AW8" s="34">
        <v>0</v>
      </c>
      <c r="AX8" s="35"/>
      <c r="AY8" s="36">
        <f t="shared" si="6"/>
        <v>0</v>
      </c>
      <c r="AZ8" s="37">
        <f t="shared" si="7"/>
        <v>0</v>
      </c>
      <c r="BA8" s="38">
        <v>0</v>
      </c>
      <c r="BB8" s="38">
        <v>0</v>
      </c>
      <c r="BC8" s="38">
        <v>0</v>
      </c>
      <c r="BD8" s="39"/>
      <c r="BE8" s="36">
        <f t="shared" si="8"/>
        <v>0</v>
      </c>
      <c r="BF8" s="38">
        <v>0</v>
      </c>
      <c r="BG8" s="38">
        <v>0</v>
      </c>
      <c r="BH8" s="38">
        <v>0</v>
      </c>
      <c r="BI8" s="39"/>
      <c r="BJ8" s="36">
        <f t="shared" si="9"/>
        <v>0</v>
      </c>
      <c r="BK8" s="38">
        <v>0</v>
      </c>
      <c r="BL8" s="38">
        <v>0</v>
      </c>
      <c r="BM8" s="38">
        <v>0</v>
      </c>
      <c r="BN8" s="39"/>
      <c r="BO8" s="36">
        <f t="shared" si="10"/>
        <v>0</v>
      </c>
      <c r="BP8" s="38">
        <v>0</v>
      </c>
      <c r="BQ8" s="38">
        <v>0</v>
      </c>
      <c r="BR8" s="38">
        <v>0</v>
      </c>
      <c r="BS8" s="39"/>
      <c r="BT8" s="36">
        <f t="shared" si="11"/>
        <v>0</v>
      </c>
      <c r="BU8" s="40">
        <v>0</v>
      </c>
      <c r="BV8" s="40">
        <v>0</v>
      </c>
      <c r="BW8" s="40">
        <v>0</v>
      </c>
      <c r="BX8" s="39"/>
      <c r="BY8" s="36">
        <f t="shared" si="12"/>
        <v>0</v>
      </c>
      <c r="BZ8" s="40">
        <v>0</v>
      </c>
      <c r="CA8" s="40">
        <v>0</v>
      </c>
      <c r="CB8" s="40">
        <v>0</v>
      </c>
      <c r="CC8" s="41"/>
      <c r="CD8" s="42">
        <f t="shared" si="13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4"/>
        <v>0</v>
      </c>
      <c r="DF8" s="48">
        <f t="shared" si="35"/>
        <v>0</v>
      </c>
      <c r="DG8" s="35">
        <f t="shared" si="32"/>
        <v>0</v>
      </c>
      <c r="DH8" s="49">
        <f t="shared" si="14"/>
        <v>0</v>
      </c>
      <c r="DI8" s="36">
        <f t="shared" si="15"/>
        <v>0</v>
      </c>
      <c r="DJ8" s="50">
        <f t="shared" si="16"/>
        <v>1</v>
      </c>
      <c r="DK8" s="51">
        <f t="shared" si="17"/>
        <v>0</v>
      </c>
      <c r="DL8" s="36">
        <f t="shared" si="18"/>
        <v>0</v>
      </c>
      <c r="DM8" s="36">
        <f t="shared" si="19"/>
        <v>1</v>
      </c>
      <c r="DN8" s="36">
        <f t="shared" si="20"/>
        <v>0</v>
      </c>
      <c r="DO8" s="36">
        <f t="shared" si="21"/>
        <v>0</v>
      </c>
      <c r="DP8" s="36">
        <f t="shared" si="22"/>
        <v>1</v>
      </c>
      <c r="DQ8" s="52">
        <f t="shared" si="23"/>
        <v>0</v>
      </c>
      <c r="DR8" s="52">
        <f t="shared" si="24"/>
        <v>0</v>
      </c>
      <c r="DS8" s="52">
        <f t="shared" si="25"/>
        <v>1</v>
      </c>
      <c r="DT8" s="52">
        <f t="shared" si="26"/>
        <v>0</v>
      </c>
      <c r="DU8" s="52">
        <f t="shared" si="27"/>
        <v>0</v>
      </c>
      <c r="DV8" s="53">
        <f t="shared" si="28"/>
        <v>20</v>
      </c>
      <c r="DW8" s="52">
        <f>IF(DV8&lt;&gt;20,RANK(DV8,$DV$4:$DV$10,1)+COUNTIF(DV$4:DV8,DV8)-1,20)</f>
        <v>20</v>
      </c>
      <c r="DX8" s="54" t="e">
        <f t="shared" si="29"/>
        <v>#DIV/0!</v>
      </c>
      <c r="DY8" s="55" t="str">
        <f t="shared" si="30"/>
        <v>-</v>
      </c>
      <c r="DZ8" s="31"/>
      <c r="EA8" s="3"/>
      <c r="EB8" s="3"/>
    </row>
    <row r="9" spans="1:132" ht="15.9" customHeight="1" x14ac:dyDescent="0.25">
      <c r="A9" s="3"/>
      <c r="B9" s="3"/>
      <c r="C9" s="4"/>
      <c r="D9" s="57">
        <f>classi!B313</f>
        <v>0</v>
      </c>
      <c r="E9" s="32"/>
      <c r="F9" s="33">
        <f>classi!C313</f>
        <v>0</v>
      </c>
      <c r="G9" s="33">
        <f>classi!D313</f>
        <v>0</v>
      </c>
      <c r="H9" s="33">
        <f>classi!F313</f>
        <v>0</v>
      </c>
      <c r="I9" s="33">
        <f>classi!G313</f>
        <v>0</v>
      </c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31"/>
        <v>0</v>
      </c>
      <c r="V9" s="34">
        <v>0</v>
      </c>
      <c r="W9" s="34">
        <v>0</v>
      </c>
      <c r="X9" s="34">
        <v>0</v>
      </c>
      <c r="Y9" s="35"/>
      <c r="Z9" s="36">
        <f t="shared" si="1"/>
        <v>0</v>
      </c>
      <c r="AA9" s="34">
        <v>0</v>
      </c>
      <c r="AB9" s="34">
        <v>0</v>
      </c>
      <c r="AC9" s="34">
        <v>0</v>
      </c>
      <c r="AD9" s="35"/>
      <c r="AE9" s="36">
        <f t="shared" si="2"/>
        <v>0</v>
      </c>
      <c r="AF9" s="34">
        <v>0</v>
      </c>
      <c r="AG9" s="34">
        <v>0</v>
      </c>
      <c r="AH9" s="34">
        <v>0</v>
      </c>
      <c r="AI9" s="35"/>
      <c r="AJ9" s="36">
        <f t="shared" si="3"/>
        <v>0</v>
      </c>
      <c r="AK9" s="34">
        <v>0</v>
      </c>
      <c r="AL9" s="34">
        <v>0</v>
      </c>
      <c r="AM9" s="34">
        <v>0</v>
      </c>
      <c r="AN9" s="35"/>
      <c r="AO9" s="36">
        <f t="shared" si="4"/>
        <v>0</v>
      </c>
      <c r="AP9" s="34">
        <v>0</v>
      </c>
      <c r="AQ9" s="34">
        <v>0</v>
      </c>
      <c r="AR9" s="34">
        <v>0</v>
      </c>
      <c r="AS9" s="35"/>
      <c r="AT9" s="36">
        <f t="shared" si="5"/>
        <v>0</v>
      </c>
      <c r="AU9" s="34">
        <v>0</v>
      </c>
      <c r="AV9" s="34">
        <v>0</v>
      </c>
      <c r="AW9" s="34">
        <v>0</v>
      </c>
      <c r="AX9" s="35"/>
      <c r="AY9" s="36">
        <f t="shared" si="6"/>
        <v>0</v>
      </c>
      <c r="AZ9" s="37">
        <f t="shared" si="7"/>
        <v>0</v>
      </c>
      <c r="BA9" s="38">
        <v>0</v>
      </c>
      <c r="BB9" s="38">
        <v>0</v>
      </c>
      <c r="BC9" s="38">
        <v>0</v>
      </c>
      <c r="BD9" s="39"/>
      <c r="BE9" s="36">
        <f t="shared" si="8"/>
        <v>0</v>
      </c>
      <c r="BF9" s="38">
        <v>0</v>
      </c>
      <c r="BG9" s="38">
        <v>0</v>
      </c>
      <c r="BH9" s="38">
        <v>0</v>
      </c>
      <c r="BI9" s="39"/>
      <c r="BJ9" s="36">
        <f t="shared" si="9"/>
        <v>0</v>
      </c>
      <c r="BK9" s="38">
        <v>0</v>
      </c>
      <c r="BL9" s="38">
        <v>0</v>
      </c>
      <c r="BM9" s="38">
        <v>0</v>
      </c>
      <c r="BN9" s="39"/>
      <c r="BO9" s="36">
        <f t="shared" si="10"/>
        <v>0</v>
      </c>
      <c r="BP9" s="38">
        <v>0</v>
      </c>
      <c r="BQ9" s="38">
        <v>0</v>
      </c>
      <c r="BR9" s="38">
        <v>0</v>
      </c>
      <c r="BS9" s="39"/>
      <c r="BT9" s="36">
        <f t="shared" si="11"/>
        <v>0</v>
      </c>
      <c r="BU9" s="40">
        <v>0</v>
      </c>
      <c r="BV9" s="40">
        <v>0</v>
      </c>
      <c r="BW9" s="40">
        <v>0</v>
      </c>
      <c r="BX9" s="39"/>
      <c r="BY9" s="36">
        <f t="shared" si="12"/>
        <v>0</v>
      </c>
      <c r="BZ9" s="40">
        <v>0</v>
      </c>
      <c r="CA9" s="40">
        <v>0</v>
      </c>
      <c r="CB9" s="40">
        <v>0</v>
      </c>
      <c r="CC9" s="41"/>
      <c r="CD9" s="42">
        <f t="shared" si="13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4"/>
        <v>0</v>
      </c>
      <c r="DF9" s="48">
        <f t="shared" si="35"/>
        <v>0</v>
      </c>
      <c r="DG9" s="35">
        <f t="shared" si="32"/>
        <v>0</v>
      </c>
      <c r="DH9" s="49">
        <f t="shared" si="14"/>
        <v>0</v>
      </c>
      <c r="DI9" s="36">
        <f t="shared" si="15"/>
        <v>0</v>
      </c>
      <c r="DJ9" s="50">
        <f t="shared" si="16"/>
        <v>1</v>
      </c>
      <c r="DK9" s="51">
        <f t="shared" si="17"/>
        <v>0</v>
      </c>
      <c r="DL9" s="36">
        <f t="shared" si="18"/>
        <v>0</v>
      </c>
      <c r="DM9" s="36">
        <f t="shared" si="19"/>
        <v>1</v>
      </c>
      <c r="DN9" s="36">
        <f t="shared" si="20"/>
        <v>0</v>
      </c>
      <c r="DO9" s="36">
        <f t="shared" si="21"/>
        <v>0</v>
      </c>
      <c r="DP9" s="36">
        <f t="shared" si="22"/>
        <v>1</v>
      </c>
      <c r="DQ9" s="52">
        <f t="shared" si="23"/>
        <v>0</v>
      </c>
      <c r="DR9" s="52">
        <f t="shared" si="24"/>
        <v>0</v>
      </c>
      <c r="DS9" s="52">
        <f t="shared" si="25"/>
        <v>1</v>
      </c>
      <c r="DT9" s="52">
        <f t="shared" si="26"/>
        <v>0</v>
      </c>
      <c r="DU9" s="52">
        <f t="shared" si="27"/>
        <v>0</v>
      </c>
      <c r="DV9" s="53">
        <f t="shared" si="28"/>
        <v>20</v>
      </c>
      <c r="DW9" s="52">
        <f>IF(DV9&lt;&gt;20,RANK(DV9,$DV$4:$DV$10,1)+COUNTIF(DV$4:DV9,DV9)-1,20)</f>
        <v>20</v>
      </c>
      <c r="DX9" s="54" t="e">
        <f t="shared" si="29"/>
        <v>#DIV/0!</v>
      </c>
      <c r="DY9" s="55" t="str">
        <f t="shared" si="30"/>
        <v>-</v>
      </c>
      <c r="DZ9" s="31"/>
      <c r="EA9" s="3"/>
      <c r="EB9" s="3"/>
    </row>
    <row r="10" spans="1:132" ht="16.5" customHeight="1" x14ac:dyDescent="0.25">
      <c r="A10" s="3"/>
      <c r="B10" s="3"/>
      <c r="C10" s="4"/>
      <c r="D10" s="57">
        <f>classi!B314</f>
        <v>0</v>
      </c>
      <c r="E10" s="59"/>
      <c r="F10" s="33">
        <f>classi!C314</f>
        <v>0</v>
      </c>
      <c r="G10" s="33">
        <f>classi!D314</f>
        <v>0</v>
      </c>
      <c r="H10" s="33">
        <f>classi!F314</f>
        <v>0</v>
      </c>
      <c r="I10" s="33">
        <f>classi!G314</f>
        <v>0</v>
      </c>
      <c r="J10" s="59"/>
      <c r="K10" s="59"/>
      <c r="L10" s="144">
        <v>0</v>
      </c>
      <c r="M10" s="144">
        <v>0</v>
      </c>
      <c r="N10" s="144">
        <v>0</v>
      </c>
      <c r="O10" s="61"/>
      <c r="P10" s="62">
        <f t="shared" si="0"/>
        <v>0</v>
      </c>
      <c r="Q10" s="144">
        <v>0</v>
      </c>
      <c r="R10" s="144">
        <v>0</v>
      </c>
      <c r="S10" s="144">
        <v>0</v>
      </c>
      <c r="T10" s="61"/>
      <c r="U10" s="62">
        <f t="shared" si="31"/>
        <v>0</v>
      </c>
      <c r="V10" s="144">
        <v>0</v>
      </c>
      <c r="W10" s="144">
        <v>0</v>
      </c>
      <c r="X10" s="144">
        <v>0</v>
      </c>
      <c r="Y10" s="61"/>
      <c r="Z10" s="62">
        <f t="shared" si="1"/>
        <v>0</v>
      </c>
      <c r="AA10" s="144">
        <v>0</v>
      </c>
      <c r="AB10" s="144">
        <v>0</v>
      </c>
      <c r="AC10" s="144">
        <v>0</v>
      </c>
      <c r="AD10" s="61"/>
      <c r="AE10" s="62">
        <f t="shared" si="2"/>
        <v>0</v>
      </c>
      <c r="AF10" s="144">
        <v>0</v>
      </c>
      <c r="AG10" s="144">
        <v>0</v>
      </c>
      <c r="AH10" s="144">
        <v>0</v>
      </c>
      <c r="AI10" s="61"/>
      <c r="AJ10" s="62">
        <f t="shared" si="3"/>
        <v>0</v>
      </c>
      <c r="AK10" s="144">
        <v>0</v>
      </c>
      <c r="AL10" s="144">
        <v>0</v>
      </c>
      <c r="AM10" s="144">
        <v>0</v>
      </c>
      <c r="AN10" s="61"/>
      <c r="AO10" s="62">
        <f t="shared" si="4"/>
        <v>0</v>
      </c>
      <c r="AP10" s="144">
        <v>0</v>
      </c>
      <c r="AQ10" s="144">
        <v>0</v>
      </c>
      <c r="AR10" s="144">
        <v>0</v>
      </c>
      <c r="AS10" s="61"/>
      <c r="AT10" s="62">
        <f t="shared" si="5"/>
        <v>0</v>
      </c>
      <c r="AU10" s="144">
        <v>0</v>
      </c>
      <c r="AV10" s="144">
        <v>0</v>
      </c>
      <c r="AW10" s="144">
        <v>0</v>
      </c>
      <c r="AX10" s="61"/>
      <c r="AY10" s="62">
        <f t="shared" si="6"/>
        <v>0</v>
      </c>
      <c r="AZ10" s="134">
        <f t="shared" si="7"/>
        <v>0</v>
      </c>
      <c r="BA10" s="63">
        <v>0</v>
      </c>
      <c r="BB10" s="63">
        <v>0</v>
      </c>
      <c r="BC10" s="63">
        <v>0</v>
      </c>
      <c r="BD10" s="64"/>
      <c r="BE10" s="62">
        <f t="shared" si="8"/>
        <v>0</v>
      </c>
      <c r="BF10" s="63">
        <v>0</v>
      </c>
      <c r="BG10" s="63">
        <v>0</v>
      </c>
      <c r="BH10" s="63">
        <v>0</v>
      </c>
      <c r="BI10" s="64"/>
      <c r="BJ10" s="62">
        <f t="shared" si="9"/>
        <v>0</v>
      </c>
      <c r="BK10" s="63">
        <v>0</v>
      </c>
      <c r="BL10" s="63">
        <v>0</v>
      </c>
      <c r="BM10" s="63">
        <v>0</v>
      </c>
      <c r="BN10" s="64"/>
      <c r="BO10" s="62">
        <f t="shared" si="10"/>
        <v>0</v>
      </c>
      <c r="BP10" s="63">
        <v>0</v>
      </c>
      <c r="BQ10" s="63">
        <v>0</v>
      </c>
      <c r="BR10" s="63">
        <v>0</v>
      </c>
      <c r="BS10" s="64"/>
      <c r="BT10" s="62">
        <f t="shared" si="11"/>
        <v>0</v>
      </c>
      <c r="BU10" s="65">
        <v>0</v>
      </c>
      <c r="BV10" s="65">
        <v>0</v>
      </c>
      <c r="BW10" s="65">
        <v>0</v>
      </c>
      <c r="BX10" s="64"/>
      <c r="BY10" s="62">
        <f t="shared" si="12"/>
        <v>0</v>
      </c>
      <c r="BZ10" s="65">
        <v>0</v>
      </c>
      <c r="CA10" s="65">
        <v>0</v>
      </c>
      <c r="CB10" s="65">
        <v>0</v>
      </c>
      <c r="CC10" s="66"/>
      <c r="CD10" s="67">
        <f t="shared" si="13"/>
        <v>0</v>
      </c>
      <c r="CE10" s="68"/>
      <c r="CF10" s="69"/>
      <c r="CG10" s="69"/>
      <c r="CH10" s="64"/>
      <c r="CI10" s="69"/>
      <c r="CJ10" s="69"/>
      <c r="CK10" s="69"/>
      <c r="CL10" s="64"/>
      <c r="CM10" s="69"/>
      <c r="CN10" s="69"/>
      <c r="CO10" s="69"/>
      <c r="CP10" s="64"/>
      <c r="CQ10" s="69"/>
      <c r="CR10" s="69"/>
      <c r="CS10" s="69"/>
      <c r="CT10" s="64"/>
      <c r="CU10" s="69"/>
      <c r="CV10" s="69"/>
      <c r="CW10" s="69"/>
      <c r="CX10" s="64"/>
      <c r="CY10" s="69"/>
      <c r="CZ10" s="69"/>
      <c r="DA10" s="69"/>
      <c r="DB10" s="70"/>
      <c r="DC10" s="71"/>
      <c r="DD10" s="72">
        <f t="shared" si="33"/>
        <v>0</v>
      </c>
      <c r="DE10" s="73">
        <f t="shared" si="34"/>
        <v>0</v>
      </c>
      <c r="DF10" s="73">
        <f t="shared" si="35"/>
        <v>0</v>
      </c>
      <c r="DG10" s="61">
        <f t="shared" si="32"/>
        <v>0</v>
      </c>
      <c r="DH10" s="74">
        <f t="shared" si="14"/>
        <v>0</v>
      </c>
      <c r="DI10" s="62">
        <f t="shared" si="15"/>
        <v>0</v>
      </c>
      <c r="DJ10" s="75">
        <f t="shared" si="16"/>
        <v>1</v>
      </c>
      <c r="DK10" s="76">
        <f t="shared" si="17"/>
        <v>0</v>
      </c>
      <c r="DL10" s="62">
        <f t="shared" si="18"/>
        <v>0</v>
      </c>
      <c r="DM10" s="62">
        <f t="shared" si="19"/>
        <v>1</v>
      </c>
      <c r="DN10" s="62">
        <f t="shared" si="20"/>
        <v>0</v>
      </c>
      <c r="DO10" s="62">
        <f t="shared" si="21"/>
        <v>0</v>
      </c>
      <c r="DP10" s="62">
        <f t="shared" si="22"/>
        <v>1</v>
      </c>
      <c r="DQ10" s="77">
        <f t="shared" si="23"/>
        <v>0</v>
      </c>
      <c r="DR10" s="77">
        <f t="shared" si="24"/>
        <v>0</v>
      </c>
      <c r="DS10" s="78">
        <f t="shared" si="25"/>
        <v>1</v>
      </c>
      <c r="DT10" s="77">
        <f t="shared" si="26"/>
        <v>0</v>
      </c>
      <c r="DU10" s="77">
        <f t="shared" si="27"/>
        <v>0</v>
      </c>
      <c r="DV10" s="78">
        <f t="shared" si="28"/>
        <v>20</v>
      </c>
      <c r="DW10" s="77">
        <f>IF(DV10&lt;&gt;20,RANK(DV10,$DV$4:$DV$10,1)+COUNTIF(DV$4:DV10,DV10)-1,20)</f>
        <v>20</v>
      </c>
      <c r="DX10" s="79" t="e">
        <f t="shared" si="29"/>
        <v>#DIV/0!</v>
      </c>
      <c r="DY10" s="80" t="str">
        <f t="shared" si="30"/>
        <v>-</v>
      </c>
      <c r="DZ10" s="31"/>
      <c r="EA10" s="3"/>
      <c r="EB10" s="3"/>
    </row>
    <row r="11" spans="1:132" ht="16.5" customHeight="1" x14ac:dyDescent="0.25">
      <c r="A11" s="3"/>
      <c r="B11" s="3"/>
      <c r="C11" s="10"/>
      <c r="D11" s="130"/>
      <c r="E11" s="81"/>
      <c r="F11" s="130"/>
      <c r="G11" s="130"/>
      <c r="H11" s="130"/>
      <c r="I11" s="130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3"/>
      <c r="DL11" s="83"/>
      <c r="DM11" s="83"/>
      <c r="DN11" s="83"/>
      <c r="DO11" s="83"/>
      <c r="DP11" s="83"/>
      <c r="DQ11" s="83"/>
      <c r="DR11" s="84">
        <f t="shared" si="24"/>
        <v>0</v>
      </c>
      <c r="DS11" s="85"/>
      <c r="DT11" s="83"/>
      <c r="DU11" s="83"/>
      <c r="DV11" s="83"/>
      <c r="DW11" s="83"/>
      <c r="DX11" s="83"/>
      <c r="DY11" s="83"/>
      <c r="DZ11" s="10"/>
      <c r="EA11" s="3"/>
      <c r="EB11" s="3"/>
    </row>
    <row r="12" spans="1:132" ht="15.9" customHeight="1" x14ac:dyDescent="0.25">
      <c r="A12" s="3"/>
      <c r="B12" s="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7"/>
      <c r="DL12" s="87"/>
      <c r="DM12" s="87"/>
      <c r="DN12" s="87"/>
      <c r="DO12" s="87"/>
      <c r="DP12" s="87"/>
      <c r="DQ12" s="10"/>
      <c r="DR12" s="10"/>
      <c r="DS12" s="10"/>
      <c r="DT12" s="10"/>
      <c r="DU12" s="10"/>
      <c r="DV12" s="10"/>
      <c r="DW12" s="10"/>
      <c r="DX12" s="88"/>
      <c r="DY12" s="88"/>
      <c r="DZ12" s="10"/>
      <c r="EA12" s="3"/>
      <c r="EB12" s="3"/>
    </row>
    <row r="13" spans="1:132" ht="16.5" customHeight="1" x14ac:dyDescent="0.25">
      <c r="A13" s="3"/>
      <c r="B13" s="3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7"/>
      <c r="DL13" s="87"/>
      <c r="DM13" s="87"/>
      <c r="DN13" s="87"/>
      <c r="DO13" s="87"/>
      <c r="DP13" s="87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3"/>
      <c r="EB13" s="3"/>
    </row>
    <row r="14" spans="1:132" ht="17.100000000000001" customHeight="1" x14ac:dyDescent="0.25">
      <c r="A14" s="3"/>
      <c r="B14" s="3"/>
      <c r="C14" s="4"/>
      <c r="D14" s="89" t="str">
        <f>D2</f>
        <v xml:space="preserve">TRIO </v>
      </c>
      <c r="E14" s="90"/>
      <c r="F14" s="342"/>
      <c r="G14" s="343"/>
      <c r="H14" s="343"/>
      <c r="I14" s="344"/>
      <c r="J14" s="147"/>
      <c r="K14" s="96"/>
      <c r="L14" s="328" t="s">
        <v>11</v>
      </c>
      <c r="M14" s="329"/>
      <c r="N14" s="329"/>
      <c r="O14" s="330"/>
      <c r="P14" s="328" t="s">
        <v>12</v>
      </c>
      <c r="Q14" s="329"/>
      <c r="R14" s="329"/>
      <c r="S14" s="329"/>
      <c r="T14" s="330"/>
      <c r="U14" s="328" t="s">
        <v>13</v>
      </c>
      <c r="V14" s="329"/>
      <c r="W14" s="329"/>
      <c r="X14" s="329"/>
      <c r="Y14" s="329"/>
      <c r="Z14" s="329"/>
      <c r="AA14" s="330"/>
      <c r="AB14" s="97"/>
      <c r="AC14" s="98"/>
      <c r="AD14" s="98"/>
      <c r="AE14" s="99"/>
      <c r="AF14" s="100"/>
      <c r="AG14" s="31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132" ht="17.100000000000001" customHeight="1" x14ac:dyDescent="0.25">
      <c r="A15" s="3"/>
      <c r="B15" s="3"/>
      <c r="C15" s="4"/>
      <c r="D15" s="16" t="s">
        <v>41</v>
      </c>
      <c r="E15" s="17"/>
      <c r="F15" s="18" t="s">
        <v>2</v>
      </c>
      <c r="G15" s="18" t="s">
        <v>3</v>
      </c>
      <c r="H15" s="18" t="s">
        <v>7</v>
      </c>
      <c r="I15" s="18" t="s">
        <v>8</v>
      </c>
      <c r="J15" s="101"/>
      <c r="K15" s="102"/>
      <c r="L15" s="103" t="s">
        <v>14</v>
      </c>
      <c r="M15" s="104" t="s">
        <v>15</v>
      </c>
      <c r="N15" s="104" t="s">
        <v>16</v>
      </c>
      <c r="O15" s="105" t="s">
        <v>17</v>
      </c>
      <c r="P15" s="103" t="s">
        <v>18</v>
      </c>
      <c r="Q15" s="104" t="s">
        <v>19</v>
      </c>
      <c r="R15" s="104" t="s">
        <v>20</v>
      </c>
      <c r="S15" s="104" t="s">
        <v>21</v>
      </c>
      <c r="T15" s="106" t="s">
        <v>51</v>
      </c>
      <c r="U15" s="103" t="s">
        <v>23</v>
      </c>
      <c r="V15" s="104" t="s">
        <v>24</v>
      </c>
      <c r="W15" s="104" t="s">
        <v>25</v>
      </c>
      <c r="X15" s="104" t="s">
        <v>26</v>
      </c>
      <c r="Y15" s="104" t="s">
        <v>52</v>
      </c>
      <c r="Z15" s="104" t="s">
        <v>53</v>
      </c>
      <c r="AA15" s="105" t="s">
        <v>54</v>
      </c>
      <c r="AB15" s="103" t="s">
        <v>55</v>
      </c>
      <c r="AC15" s="107" t="s">
        <v>38</v>
      </c>
      <c r="AD15" s="107" t="s">
        <v>1</v>
      </c>
      <c r="AE15" s="108"/>
      <c r="AF15" s="109"/>
      <c r="AG15" s="31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132" ht="16.5" customHeight="1" thickBot="1" x14ac:dyDescent="0.3">
      <c r="A16" s="3"/>
      <c r="B16" s="3"/>
      <c r="C16" s="110">
        <v>1</v>
      </c>
      <c r="D16" s="111" t="e">
        <f>IF(AA16="-",INDEX(DV$1:DV$10,MATCH(C16,$DW$1:$DW$10,0)),AA16)</f>
        <v>#N/A</v>
      </c>
      <c r="E16" s="112"/>
      <c r="F16" s="113"/>
      <c r="G16" s="113"/>
      <c r="H16" s="113" t="e">
        <f>INDEX(H$1:H$10,MATCH(C16,$DW$1:$DW$10,0))</f>
        <v>#N/A</v>
      </c>
      <c r="I16" s="113"/>
      <c r="J16" s="112"/>
      <c r="K16" s="114"/>
      <c r="L16" s="115" t="e">
        <f>INDEX(P$1:P$10,MATCH(C16,$DW$1:$DW$10,0))</f>
        <v>#N/A</v>
      </c>
      <c r="M16" s="116" t="e">
        <f>INDEX(U$1:U$10,MATCH(C16,$DW$1:$DW$10,0))</f>
        <v>#N/A</v>
      </c>
      <c r="N16" s="116" t="e">
        <f>INDEX(Z$1:Z$10,MATCH(C16,$DW$1:$DW$10,0))</f>
        <v>#N/A</v>
      </c>
      <c r="O16" s="117" t="e">
        <f>INDEX(AE$1:AE$10,MATCH(C16,$DW$1:$DW$10,0))</f>
        <v>#N/A</v>
      </c>
      <c r="P16" s="115" t="e">
        <f>INDEX(AJ$1:AJ$10,MATCH(C16,$DW$1:$DW$10,0))</f>
        <v>#N/A</v>
      </c>
      <c r="Q16" s="116" t="e">
        <f>INDEX(AO$1:AO$10,MATCH(C16,$DW$1:$DW$10,0))</f>
        <v>#N/A</v>
      </c>
      <c r="R16" s="116" t="e">
        <f>INDEX(AT$1:AT$10,MATCH(C16,$DW$1:$DW$10,0))</f>
        <v>#N/A</v>
      </c>
      <c r="S16" s="117" t="e">
        <f>INDEX(AY$1:AY$10,MATCH(C16,$DW$1:$DW$10,0))</f>
        <v>#N/A</v>
      </c>
      <c r="T16" s="118" t="e">
        <f>INDEX(AZ$1:AZ$10,MATCH(C16,$DW$1:$DW$10,0))</f>
        <v>#N/A</v>
      </c>
      <c r="U16" s="115" t="e">
        <f>INDEX(BE$1:BE$10,MATCH(C16,$DW$1:$DW$10,0))</f>
        <v>#N/A</v>
      </c>
      <c r="V16" s="116" t="e">
        <f>INDEX(BJ$1:BJ$10,MATCH(C16,$DW$1:$DW$10,0))</f>
        <v>#N/A</v>
      </c>
      <c r="W16" s="116" t="e">
        <f>INDEX(BO$1:BO$10,MATCH(C16,$DW$1:$DW$10,0))</f>
        <v>#N/A</v>
      </c>
      <c r="X16" s="116" t="e">
        <f>INDEX(BT$1:BT$10,MATCH(C16,$DW$1:$DW$10,0))</f>
        <v>#N/A</v>
      </c>
      <c r="Y16" s="116" t="e">
        <f>INDEX(BY$1:BY$10,MATCH(C16,$DW$1:$DW$10,0))</f>
        <v>#N/A</v>
      </c>
      <c r="Z16" s="117" t="e">
        <f>INDEX(CD$1:CD$10,MATCH(C16,$DW$1:$DW$10,0))</f>
        <v>#N/A</v>
      </c>
      <c r="AA16" s="119" t="e">
        <f>INDEX(DY$1:DY$10,MATCH(C16,$DW$1:$DW$10,0))</f>
        <v>#N/A</v>
      </c>
      <c r="AB16" s="115" t="e">
        <f>INDEX(DH$1:DH$10,MATCH(C16,$DW$1:$DW$10,0))</f>
        <v>#N/A</v>
      </c>
      <c r="AC16" s="116" t="e">
        <f>INDEX(DI$1:DI$10,MATCH(C16,$DW$1:$DW$10,0))</f>
        <v>#N/A</v>
      </c>
      <c r="AD16" s="135" t="e">
        <f>INDEX(D$1:D$10,MATCH(C16,$DW$1:$DW$10,0))</f>
        <v>#N/A</v>
      </c>
      <c r="AE16" s="120"/>
      <c r="AF16" s="121" t="str">
        <f>IF(AE16&gt;=0.85,"Point","-")</f>
        <v>-</v>
      </c>
      <c r="AG16" s="122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6.5" customHeight="1" x14ac:dyDescent="0.25">
      <c r="A17" s="3"/>
      <c r="B17" s="3"/>
      <c r="C17" s="110">
        <v>1</v>
      </c>
      <c r="D17" s="111">
        <v>2</v>
      </c>
      <c r="E17" s="112"/>
      <c r="F17" s="200" t="s">
        <v>56</v>
      </c>
      <c r="G17" s="200" t="s">
        <v>56</v>
      </c>
      <c r="H17" s="200" t="s">
        <v>56</v>
      </c>
      <c r="I17" s="200" t="s">
        <v>56</v>
      </c>
      <c r="J17" s="112"/>
      <c r="K17" s="114"/>
      <c r="L17" s="115" t="e">
        <f>INDEX(P$1:P$10,MATCH(C17,$DW$1:$DW$10,0))</f>
        <v>#N/A</v>
      </c>
      <c r="M17" s="116" t="e">
        <f>INDEX(U$1:U$10,MATCH(C17,$DW$1:$DW$10,0))</f>
        <v>#N/A</v>
      </c>
      <c r="N17" s="116" t="e">
        <f>INDEX(Z$1:Z$10,MATCH(C17,$DW$1:$DW$10,0))</f>
        <v>#N/A</v>
      </c>
      <c r="O17" s="117" t="e">
        <f>INDEX(AE$1:AE$10,MATCH(C17,$DW$1:$DW$10,0))</f>
        <v>#N/A</v>
      </c>
      <c r="P17" s="115" t="e">
        <f>INDEX(AJ$1:AJ$10,MATCH(C17,$DW$1:$DW$10,0))</f>
        <v>#N/A</v>
      </c>
      <c r="Q17" s="116" t="e">
        <f>INDEX(AO$1:AO$10,MATCH(C17,$DW$1:$DW$10,0))</f>
        <v>#N/A</v>
      </c>
      <c r="R17" s="116" t="e">
        <f>INDEX(AT$1:AT$10,MATCH(C17,$DW$1:$DW$10,0))</f>
        <v>#N/A</v>
      </c>
      <c r="S17" s="117" t="e">
        <f>INDEX(AY$1:AY$10,MATCH(C17,$DW$1:$DW$10,0))</f>
        <v>#N/A</v>
      </c>
      <c r="T17" s="118" t="e">
        <f>INDEX(AZ$1:AZ$10,MATCH(C17,$DW$1:$DW$10,0))</f>
        <v>#N/A</v>
      </c>
      <c r="U17" s="115" t="e">
        <f>INDEX(BE$1:BE$10,MATCH(C17,$DW$1:$DW$10,0))</f>
        <v>#N/A</v>
      </c>
      <c r="V17" s="116" t="e">
        <f>INDEX(BJ$1:BJ$10,MATCH(C17,$DW$1:$DW$10,0))</f>
        <v>#N/A</v>
      </c>
      <c r="W17" s="116" t="e">
        <f>INDEX(BO$1:BO$10,MATCH(C17,$DW$1:$DW$10,0))</f>
        <v>#N/A</v>
      </c>
      <c r="X17" s="116" t="e">
        <f>INDEX(BT$1:BT$10,MATCH(C17,$DW$1:$DW$10,0))</f>
        <v>#N/A</v>
      </c>
      <c r="Y17" s="116" t="e">
        <f>INDEX(BY$1:BY$10,MATCH(C17,$DW$1:$DW$10,0))</f>
        <v>#N/A</v>
      </c>
      <c r="Z17" s="117" t="e">
        <f>INDEX(CD$1:CD$10,MATCH(C17,$DW$1:$DW$10,0))</f>
        <v>#N/A</v>
      </c>
      <c r="AA17" s="119" t="e">
        <f>INDEX(DY$1:DY$10,MATCH(C17,$DW$1:$DW$10,0))</f>
        <v>#N/A</v>
      </c>
      <c r="AB17" s="115" t="e">
        <f>INDEX(DH$1:DH$10,MATCH(C17,$DW$1:$DW$10,0))</f>
        <v>#N/A</v>
      </c>
      <c r="AC17" s="116" t="e">
        <f>INDEX(DI$1:DI$10,MATCH(C17,$DW$1:$DW$10,0))</f>
        <v>#N/A</v>
      </c>
      <c r="AD17" s="135" t="e">
        <f>INDEX(D$1:D$10,MATCH(C17,$DW$1:$DW$10,0))</f>
        <v>#N/A</v>
      </c>
      <c r="AE17" s="120"/>
      <c r="AF17" s="121" t="str">
        <f>IF(AE17&gt;=0.85,"Point","-")</f>
        <v>-</v>
      </c>
      <c r="AG17" s="122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</sheetData>
  <mergeCells count="30"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  <mergeCell ref="U14:AA14"/>
    <mergeCell ref="P14:T14"/>
    <mergeCell ref="L14:O14"/>
    <mergeCell ref="BZ3:CD3"/>
    <mergeCell ref="F14:I14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7774-DA84-44B0-86AE-DB6DC5027EB5}">
  <dimension ref="A1:IV49"/>
  <sheetViews>
    <sheetView showGridLines="0" topLeftCell="C1" workbookViewId="0">
      <selection activeCell="C5" sqref="A1:XFD1048576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1" width="3.921875" style="1" customWidth="1"/>
    <col min="112" max="112" width="8.69140625" style="1" bestFit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76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155.33333333333331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73</v>
      </c>
      <c r="G4" s="33" t="s">
        <v>74</v>
      </c>
      <c r="H4" s="33" t="s">
        <v>75</v>
      </c>
      <c r="I4" s="32"/>
      <c r="J4" s="32"/>
      <c r="K4" s="32"/>
      <c r="L4" s="34">
        <v>18</v>
      </c>
      <c r="M4" s="34">
        <v>17</v>
      </c>
      <c r="N4" s="34">
        <v>19</v>
      </c>
      <c r="O4" s="35"/>
      <c r="P4" s="36">
        <f t="shared" ref="P4:P18" si="0">AVERAGE(L4:O4)</f>
        <v>18</v>
      </c>
      <c r="Q4" s="34">
        <v>18</v>
      </c>
      <c r="R4" s="34">
        <v>16</v>
      </c>
      <c r="S4" s="34">
        <v>20</v>
      </c>
      <c r="T4" s="35"/>
      <c r="U4" s="36">
        <f t="shared" ref="U4:U18" si="1">AVERAGE(Q4:T4)</f>
        <v>18</v>
      </c>
      <c r="V4" s="34">
        <v>19</v>
      </c>
      <c r="W4" s="34">
        <v>17</v>
      </c>
      <c r="X4" s="34">
        <v>21</v>
      </c>
      <c r="Y4" s="35"/>
      <c r="Z4" s="36">
        <f t="shared" ref="Z4:Z18" si="2">AVERAGE(V4:Y4)</f>
        <v>19</v>
      </c>
      <c r="AA4" s="34">
        <v>18</v>
      </c>
      <c r="AB4" s="34">
        <v>14</v>
      </c>
      <c r="AC4" s="34">
        <v>20</v>
      </c>
      <c r="AD4" s="35"/>
      <c r="AE4" s="36">
        <f t="shared" ref="AE4:AE18" si="3">AVERAGE(AA4:AD4)</f>
        <v>17.333333333333332</v>
      </c>
      <c r="AF4" s="34">
        <v>17</v>
      </c>
      <c r="AG4" s="34">
        <v>16</v>
      </c>
      <c r="AH4" s="34">
        <v>17</v>
      </c>
      <c r="AI4" s="35"/>
      <c r="AJ4" s="36">
        <f t="shared" ref="AJ4:AJ18" si="4">AVERAGE(AF4:AI4)</f>
        <v>16.666666666666668</v>
      </c>
      <c r="AK4" s="34">
        <v>17</v>
      </c>
      <c r="AL4" s="34">
        <v>17</v>
      </c>
      <c r="AM4" s="34">
        <v>16</v>
      </c>
      <c r="AN4" s="35"/>
      <c r="AO4" s="36">
        <f t="shared" ref="AO4:AO18" si="5">AVERAGE(AK4:AN4)</f>
        <v>16.666666666666668</v>
      </c>
      <c r="AP4" s="34">
        <v>17</v>
      </c>
      <c r="AQ4" s="34">
        <v>17</v>
      </c>
      <c r="AR4" s="34">
        <v>18</v>
      </c>
      <c r="AS4" s="35"/>
      <c r="AT4" s="36">
        <f t="shared" ref="AT4:AT18" si="6">AVERAGE(AP4:AS4)</f>
        <v>17.333333333333332</v>
      </c>
      <c r="AU4" s="34">
        <v>18</v>
      </c>
      <c r="AV4" s="34">
        <v>17</v>
      </c>
      <c r="AW4" s="34">
        <v>18</v>
      </c>
      <c r="AX4" s="35"/>
      <c r="AY4" s="36">
        <f t="shared" ref="AY4:AY18" si="7">AVERAGE(AU4:AX4)</f>
        <v>17.666666666666668</v>
      </c>
      <c r="AZ4" s="37">
        <f t="shared" ref="AZ4:AZ18" si="8">P4+U4+Z4+AE4+AJ4+AO4+AT4+AY4</f>
        <v>140.66666666666666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>SUM(BD4,BI4,BN4,BS4,BX4,CC4)</f>
        <v>0</v>
      </c>
      <c r="DH4" s="49">
        <f t="shared" ref="DH4:DH18" si="15">BE4+BJ4+BT4+BO4+BY4+CD4</f>
        <v>0</v>
      </c>
      <c r="DI4" s="36">
        <f t="shared" ref="DI4:DI18" si="16">AZ4-DH4</f>
        <v>140.66666666666666</v>
      </c>
      <c r="DJ4" s="50">
        <f t="shared" ref="DJ4:DJ18" si="17">RANK(DI4,$DI$4:$DI$18,0)</f>
        <v>2</v>
      </c>
      <c r="DK4" s="51">
        <f t="shared" ref="DK4:DK18" si="18">P4</f>
        <v>18</v>
      </c>
      <c r="DL4" s="36">
        <f t="shared" ref="DL4:DL18" si="19">DI4*10^3+DK4</f>
        <v>140684.66666666666</v>
      </c>
      <c r="DM4" s="36">
        <f t="shared" ref="DM4:DM18" si="20">RANK(DL4,$DL$4:$DL$18,0)</f>
        <v>2</v>
      </c>
      <c r="DN4" s="36">
        <f t="shared" ref="DN4:DN18" si="21">AJ4</f>
        <v>16.666666666666668</v>
      </c>
      <c r="DO4" s="36">
        <f t="shared" ref="DO4:DO18" si="22">(DI4*10^3+DK4)*10^3+DN4</f>
        <v>140684683.33333331</v>
      </c>
      <c r="DP4" s="36">
        <f t="shared" ref="DP4:DP18" si="23">RANK(DO4,$DO$4:$DO$18,0)</f>
        <v>2</v>
      </c>
      <c r="DQ4" s="52">
        <f t="shared" ref="DQ4:DQ18" si="24">U4</f>
        <v>18</v>
      </c>
      <c r="DR4" s="52">
        <f t="shared" ref="DR4:DR19" si="25">((DI4*10^3+DK4)*10^3+DN4)*10^3+DQ4</f>
        <v>140684683351.33331</v>
      </c>
      <c r="DS4" s="52">
        <f t="shared" ref="DS4:DS18" si="26">RANK(DR4,$DR$4:$DR$18,0)</f>
        <v>2</v>
      </c>
      <c r="DT4" s="52">
        <f t="shared" ref="DT4:DT18" si="27">AO4</f>
        <v>16.666666666666668</v>
      </c>
      <c r="DU4" s="52">
        <f t="shared" ref="DU4:DU18" si="28">(((DI4*10^3+DK4)*10^3+DN4)*10^3+DQ4)*10^3+DT4</f>
        <v>140684683351349.98</v>
      </c>
      <c r="DV4" s="53">
        <f t="shared" ref="DV4:DV18" si="29">IF(F4&gt;0,RANK(DU4,$DU$4:$DU$18,0),20)</f>
        <v>2</v>
      </c>
      <c r="DW4" s="52">
        <f>IF(DV4&lt;&gt;20,RANK(DV4,$DV$4:$DV$18,1)+COUNTIF(DV$4:DV4,DV4)-1,20)</f>
        <v>2</v>
      </c>
      <c r="DX4" s="54">
        <f t="shared" ref="DX4:DX18" si="30">DI4/$DX$3</f>
        <v>0.90557939914163099</v>
      </c>
      <c r="DY4" s="55" t="str">
        <f t="shared" ref="DY4:DY18" si="31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 t="s">
        <v>77</v>
      </c>
      <c r="G5" s="242" t="s">
        <v>78</v>
      </c>
      <c r="H5" s="242" t="s">
        <v>79</v>
      </c>
      <c r="I5" s="199"/>
      <c r="J5" s="199"/>
      <c r="K5" s="199"/>
      <c r="L5" s="34">
        <v>20</v>
      </c>
      <c r="M5" s="34">
        <v>18</v>
      </c>
      <c r="N5" s="34">
        <v>17</v>
      </c>
      <c r="O5" s="35"/>
      <c r="P5" s="36">
        <f t="shared" si="0"/>
        <v>18.333333333333332</v>
      </c>
      <c r="Q5" s="34">
        <v>21</v>
      </c>
      <c r="R5" s="34">
        <v>18</v>
      </c>
      <c r="S5" s="34">
        <v>21</v>
      </c>
      <c r="T5" s="35"/>
      <c r="U5" s="36">
        <f t="shared" si="1"/>
        <v>20</v>
      </c>
      <c r="V5" s="34">
        <v>21</v>
      </c>
      <c r="W5" s="34">
        <v>19</v>
      </c>
      <c r="X5" s="34">
        <v>22</v>
      </c>
      <c r="Y5" s="35"/>
      <c r="Z5" s="36">
        <f t="shared" si="2"/>
        <v>20.666666666666668</v>
      </c>
      <c r="AA5" s="34">
        <v>21</v>
      </c>
      <c r="AB5" s="34">
        <v>18</v>
      </c>
      <c r="AC5" s="34">
        <v>19</v>
      </c>
      <c r="AD5" s="35"/>
      <c r="AE5" s="36">
        <f t="shared" si="3"/>
        <v>19.333333333333332</v>
      </c>
      <c r="AF5" s="34">
        <v>21</v>
      </c>
      <c r="AG5" s="34">
        <v>19</v>
      </c>
      <c r="AH5" s="34">
        <v>21</v>
      </c>
      <c r="AI5" s="35"/>
      <c r="AJ5" s="36">
        <f t="shared" si="4"/>
        <v>20.333333333333332</v>
      </c>
      <c r="AK5" s="34">
        <v>21</v>
      </c>
      <c r="AL5" s="34">
        <v>16</v>
      </c>
      <c r="AM5" s="34">
        <v>19</v>
      </c>
      <c r="AN5" s="35"/>
      <c r="AO5" s="36">
        <f t="shared" si="5"/>
        <v>18.666666666666668</v>
      </c>
      <c r="AP5" s="34">
        <v>21</v>
      </c>
      <c r="AQ5" s="34">
        <v>17</v>
      </c>
      <c r="AR5" s="34">
        <v>20</v>
      </c>
      <c r="AS5" s="35"/>
      <c r="AT5" s="36">
        <f t="shared" si="6"/>
        <v>19.333333333333332</v>
      </c>
      <c r="AU5" s="34">
        <v>21</v>
      </c>
      <c r="AV5" s="34">
        <v>16</v>
      </c>
      <c r="AW5" s="34">
        <v>19</v>
      </c>
      <c r="AX5" s="35"/>
      <c r="AY5" s="36">
        <f t="shared" si="7"/>
        <v>18.666666666666668</v>
      </c>
      <c r="AZ5" s="37">
        <f t="shared" si="8"/>
        <v>155.33333333333331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2">SUM(BA5,BF5,BK5,BP5,BU5,BZ5)</f>
        <v>0</v>
      </c>
      <c r="DE5" s="187">
        <f t="shared" si="32"/>
        <v>0</v>
      </c>
      <c r="DF5" s="187">
        <f t="shared" si="32"/>
        <v>0</v>
      </c>
      <c r="DG5" s="175">
        <f t="shared" ref="DG5:DG18" si="33">SUM(BD5,BI5,BN5,BS5,BX5,CC5)</f>
        <v>0</v>
      </c>
      <c r="DH5" s="188">
        <f t="shared" si="15"/>
        <v>0</v>
      </c>
      <c r="DI5" s="176">
        <f t="shared" si="16"/>
        <v>155.33333333333331</v>
      </c>
      <c r="DJ5" s="189">
        <f t="shared" si="17"/>
        <v>1</v>
      </c>
      <c r="DK5" s="190">
        <f t="shared" si="18"/>
        <v>18.333333333333332</v>
      </c>
      <c r="DL5" s="176">
        <f t="shared" si="19"/>
        <v>155351.66666666666</v>
      </c>
      <c r="DM5" s="176">
        <f t="shared" si="20"/>
        <v>1</v>
      </c>
      <c r="DN5" s="176">
        <f t="shared" si="21"/>
        <v>20.333333333333332</v>
      </c>
      <c r="DO5" s="176">
        <f t="shared" si="22"/>
        <v>155351687</v>
      </c>
      <c r="DP5" s="176">
        <f t="shared" si="23"/>
        <v>1</v>
      </c>
      <c r="DQ5" s="191">
        <f t="shared" si="24"/>
        <v>20</v>
      </c>
      <c r="DR5" s="191">
        <f t="shared" si="25"/>
        <v>155351687020</v>
      </c>
      <c r="DS5" s="191">
        <f t="shared" si="26"/>
        <v>1</v>
      </c>
      <c r="DT5" s="191">
        <f t="shared" si="27"/>
        <v>18.666666666666668</v>
      </c>
      <c r="DU5" s="191">
        <f t="shared" si="28"/>
        <v>155351687020018.66</v>
      </c>
      <c r="DV5" s="192">
        <f t="shared" si="29"/>
        <v>1</v>
      </c>
      <c r="DW5" s="191">
        <f>IF(DV5&lt;&gt;20,RANK(DV5,$DV$4:$DV$18,1)+COUNTIF(DV$4:DV5,DV5)-1,20)</f>
        <v>1</v>
      </c>
      <c r="DX5" s="193">
        <f t="shared" si="30"/>
        <v>1</v>
      </c>
      <c r="DY5" s="194" t="str">
        <f t="shared" si="31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 t="s">
        <v>80</v>
      </c>
      <c r="G6" s="33" t="s">
        <v>81</v>
      </c>
      <c r="H6" s="33" t="s">
        <v>82</v>
      </c>
      <c r="I6" s="32"/>
      <c r="J6" s="32"/>
      <c r="K6" s="32"/>
      <c r="L6" s="34">
        <v>21</v>
      </c>
      <c r="M6" s="34">
        <v>17</v>
      </c>
      <c r="N6" s="34">
        <v>20</v>
      </c>
      <c r="O6" s="35"/>
      <c r="P6" s="36">
        <f t="shared" si="0"/>
        <v>19.333333333333332</v>
      </c>
      <c r="Q6" s="34">
        <v>20</v>
      </c>
      <c r="R6" s="34">
        <v>16</v>
      </c>
      <c r="S6" s="34">
        <v>19</v>
      </c>
      <c r="T6" s="35"/>
      <c r="U6" s="36">
        <f t="shared" si="1"/>
        <v>18.333333333333332</v>
      </c>
      <c r="V6" s="34">
        <v>20</v>
      </c>
      <c r="W6" s="34">
        <v>17</v>
      </c>
      <c r="X6" s="34">
        <v>20</v>
      </c>
      <c r="Y6" s="35"/>
      <c r="Z6" s="36">
        <f t="shared" si="2"/>
        <v>19</v>
      </c>
      <c r="AA6" s="34">
        <v>20</v>
      </c>
      <c r="AB6" s="34">
        <v>15</v>
      </c>
      <c r="AC6" s="34">
        <v>17</v>
      </c>
      <c r="AD6" s="35"/>
      <c r="AE6" s="36">
        <f t="shared" si="3"/>
        <v>17.333333333333332</v>
      </c>
      <c r="AF6" s="34">
        <v>18</v>
      </c>
      <c r="AG6" s="34">
        <v>14</v>
      </c>
      <c r="AH6" s="34">
        <v>18</v>
      </c>
      <c r="AI6" s="35"/>
      <c r="AJ6" s="36">
        <f t="shared" si="4"/>
        <v>16.666666666666668</v>
      </c>
      <c r="AK6" s="34">
        <v>18</v>
      </c>
      <c r="AL6" s="34">
        <v>15</v>
      </c>
      <c r="AM6" s="34">
        <v>15</v>
      </c>
      <c r="AN6" s="35"/>
      <c r="AO6" s="36">
        <f t="shared" si="5"/>
        <v>16</v>
      </c>
      <c r="AP6" s="34">
        <v>18</v>
      </c>
      <c r="AQ6" s="34">
        <v>14</v>
      </c>
      <c r="AR6" s="34">
        <v>16</v>
      </c>
      <c r="AS6" s="35"/>
      <c r="AT6" s="36">
        <f t="shared" si="6"/>
        <v>16</v>
      </c>
      <c r="AU6" s="34">
        <v>19</v>
      </c>
      <c r="AV6" s="34">
        <v>14</v>
      </c>
      <c r="AW6" s="34">
        <v>15</v>
      </c>
      <c r="AX6" s="35"/>
      <c r="AY6" s="36">
        <f t="shared" si="7"/>
        <v>16</v>
      </c>
      <c r="AZ6" s="37">
        <f t="shared" si="8"/>
        <v>138.66666666666669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2"/>
        <v>0</v>
      </c>
      <c r="DE6" s="48">
        <f t="shared" si="32"/>
        <v>0</v>
      </c>
      <c r="DF6" s="48">
        <f t="shared" si="32"/>
        <v>0</v>
      </c>
      <c r="DG6" s="35">
        <f t="shared" si="33"/>
        <v>0</v>
      </c>
      <c r="DH6" s="49">
        <f t="shared" si="15"/>
        <v>0</v>
      </c>
      <c r="DI6" s="36">
        <f t="shared" si="16"/>
        <v>138.66666666666669</v>
      </c>
      <c r="DJ6" s="50">
        <f t="shared" si="17"/>
        <v>3</v>
      </c>
      <c r="DK6" s="51">
        <f t="shared" si="18"/>
        <v>19.333333333333332</v>
      </c>
      <c r="DL6" s="36">
        <f t="shared" si="19"/>
        <v>138686.00000000003</v>
      </c>
      <c r="DM6" s="36">
        <f t="shared" si="20"/>
        <v>3</v>
      </c>
      <c r="DN6" s="36">
        <f t="shared" si="21"/>
        <v>16.666666666666668</v>
      </c>
      <c r="DO6" s="36">
        <f t="shared" si="22"/>
        <v>138686016.66666669</v>
      </c>
      <c r="DP6" s="36">
        <f t="shared" si="23"/>
        <v>3</v>
      </c>
      <c r="DQ6" s="52">
        <f t="shared" si="24"/>
        <v>18.333333333333332</v>
      </c>
      <c r="DR6" s="52">
        <f t="shared" si="25"/>
        <v>138686016685.00003</v>
      </c>
      <c r="DS6" s="52">
        <f t="shared" si="26"/>
        <v>3</v>
      </c>
      <c r="DT6" s="52">
        <f t="shared" si="27"/>
        <v>16</v>
      </c>
      <c r="DU6" s="52">
        <f t="shared" si="28"/>
        <v>138686016685016.03</v>
      </c>
      <c r="DV6" s="53">
        <f t="shared" si="29"/>
        <v>3</v>
      </c>
      <c r="DW6" s="52">
        <f>IF(DV6&lt;&gt;20,RANK(DV6,$DV$4:$DV$18,1)+COUNTIF(DV$4:DV6,DV6)-1,20)</f>
        <v>3</v>
      </c>
      <c r="DX6" s="54">
        <f t="shared" si="30"/>
        <v>0.89270386266094448</v>
      </c>
      <c r="DY6" s="55" t="str">
        <f t="shared" si="31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2"/>
        <v>0</v>
      </c>
      <c r="DE7" s="48">
        <f t="shared" si="32"/>
        <v>0</v>
      </c>
      <c r="DF7" s="48">
        <f t="shared" si="32"/>
        <v>0</v>
      </c>
      <c r="DG7" s="35">
        <f t="shared" si="33"/>
        <v>0</v>
      </c>
      <c r="DH7" s="49">
        <f t="shared" si="15"/>
        <v>0</v>
      </c>
      <c r="DI7" s="36">
        <f t="shared" si="16"/>
        <v>0</v>
      </c>
      <c r="DJ7" s="50">
        <f t="shared" si="17"/>
        <v>4</v>
      </c>
      <c r="DK7" s="51">
        <f t="shared" si="18"/>
        <v>0</v>
      </c>
      <c r="DL7" s="36">
        <f t="shared" si="19"/>
        <v>0</v>
      </c>
      <c r="DM7" s="36">
        <f t="shared" si="20"/>
        <v>4</v>
      </c>
      <c r="DN7" s="36">
        <f t="shared" si="21"/>
        <v>0</v>
      </c>
      <c r="DO7" s="36">
        <f t="shared" si="22"/>
        <v>0</v>
      </c>
      <c r="DP7" s="36">
        <f t="shared" si="23"/>
        <v>4</v>
      </c>
      <c r="DQ7" s="52">
        <f t="shared" si="24"/>
        <v>0</v>
      </c>
      <c r="DR7" s="52">
        <f t="shared" si="25"/>
        <v>0</v>
      </c>
      <c r="DS7" s="52">
        <f t="shared" si="26"/>
        <v>4</v>
      </c>
      <c r="DT7" s="52">
        <f t="shared" si="27"/>
        <v>0</v>
      </c>
      <c r="DU7" s="52">
        <f t="shared" si="28"/>
        <v>0</v>
      </c>
      <c r="DV7" s="53">
        <f t="shared" si="29"/>
        <v>20</v>
      </c>
      <c r="DW7" s="52">
        <f>IF(DV7&lt;&gt;20,RANK(DV7,$DV$4:$DV$18,1)+COUNTIF(DV$4:DV7,DV7)-1,20)</f>
        <v>20</v>
      </c>
      <c r="DX7" s="54">
        <f t="shared" si="30"/>
        <v>0</v>
      </c>
      <c r="DY7" s="55" t="str">
        <f t="shared" si="31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2"/>
        <v>0</v>
      </c>
      <c r="DE8" s="48">
        <f t="shared" si="32"/>
        <v>0</v>
      </c>
      <c r="DF8" s="48">
        <f t="shared" si="32"/>
        <v>0</v>
      </c>
      <c r="DG8" s="35">
        <f t="shared" si="33"/>
        <v>0</v>
      </c>
      <c r="DH8" s="49">
        <f t="shared" si="15"/>
        <v>0</v>
      </c>
      <c r="DI8" s="36">
        <f t="shared" si="16"/>
        <v>0</v>
      </c>
      <c r="DJ8" s="50">
        <f t="shared" si="17"/>
        <v>4</v>
      </c>
      <c r="DK8" s="51">
        <f t="shared" si="18"/>
        <v>0</v>
      </c>
      <c r="DL8" s="36">
        <f t="shared" si="19"/>
        <v>0</v>
      </c>
      <c r="DM8" s="36">
        <f t="shared" si="20"/>
        <v>4</v>
      </c>
      <c r="DN8" s="36">
        <f t="shared" si="21"/>
        <v>0</v>
      </c>
      <c r="DO8" s="36">
        <f t="shared" si="22"/>
        <v>0</v>
      </c>
      <c r="DP8" s="36">
        <f t="shared" si="23"/>
        <v>4</v>
      </c>
      <c r="DQ8" s="52">
        <f t="shared" si="24"/>
        <v>0</v>
      </c>
      <c r="DR8" s="52">
        <f t="shared" si="25"/>
        <v>0</v>
      </c>
      <c r="DS8" s="52">
        <f t="shared" si="26"/>
        <v>4</v>
      </c>
      <c r="DT8" s="52">
        <f t="shared" si="27"/>
        <v>0</v>
      </c>
      <c r="DU8" s="52">
        <f t="shared" si="28"/>
        <v>0</v>
      </c>
      <c r="DV8" s="53">
        <f t="shared" si="29"/>
        <v>20</v>
      </c>
      <c r="DW8" s="52">
        <f>IF(DV8&lt;&gt;20,RANK(DV8,$DV$4:$DV$18,1)+COUNTIF(DV$4:DV8,DV8)-1,20)</f>
        <v>20</v>
      </c>
      <c r="DX8" s="54">
        <f t="shared" si="30"/>
        <v>0</v>
      </c>
      <c r="DY8" s="55" t="str">
        <f t="shared" si="31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2"/>
        <v>0</v>
      </c>
      <c r="DE9" s="48">
        <f t="shared" si="32"/>
        <v>0</v>
      </c>
      <c r="DF9" s="48">
        <f t="shared" si="32"/>
        <v>0</v>
      </c>
      <c r="DG9" s="35">
        <f t="shared" si="33"/>
        <v>0</v>
      </c>
      <c r="DH9" s="49">
        <f t="shared" si="15"/>
        <v>0</v>
      </c>
      <c r="DI9" s="36">
        <f t="shared" si="16"/>
        <v>0</v>
      </c>
      <c r="DJ9" s="50">
        <f t="shared" si="17"/>
        <v>4</v>
      </c>
      <c r="DK9" s="51">
        <f t="shared" si="18"/>
        <v>0</v>
      </c>
      <c r="DL9" s="36">
        <f t="shared" si="19"/>
        <v>0</v>
      </c>
      <c r="DM9" s="36">
        <f t="shared" si="20"/>
        <v>4</v>
      </c>
      <c r="DN9" s="36">
        <f t="shared" si="21"/>
        <v>0</v>
      </c>
      <c r="DO9" s="36">
        <f t="shared" si="22"/>
        <v>0</v>
      </c>
      <c r="DP9" s="36">
        <f t="shared" si="23"/>
        <v>4</v>
      </c>
      <c r="DQ9" s="52">
        <f t="shared" si="24"/>
        <v>0</v>
      </c>
      <c r="DR9" s="52">
        <f t="shared" si="25"/>
        <v>0</v>
      </c>
      <c r="DS9" s="52">
        <f t="shared" si="26"/>
        <v>4</v>
      </c>
      <c r="DT9" s="52">
        <f t="shared" si="27"/>
        <v>0</v>
      </c>
      <c r="DU9" s="52">
        <f t="shared" si="28"/>
        <v>0</v>
      </c>
      <c r="DV9" s="53">
        <f t="shared" si="29"/>
        <v>20</v>
      </c>
      <c r="DW9" s="52">
        <f>IF(DV9&lt;&gt;20,RANK(DV9,$DV$4:$DV$18,1)+COUNTIF(DV$4:DV9,DV9)-1,20)</f>
        <v>20</v>
      </c>
      <c r="DX9" s="54">
        <f t="shared" si="30"/>
        <v>0</v>
      </c>
      <c r="DY9" s="55" t="str">
        <f t="shared" si="31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2"/>
        <v>0</v>
      </c>
      <c r="DE10" s="48">
        <f t="shared" si="32"/>
        <v>0</v>
      </c>
      <c r="DF10" s="48">
        <f t="shared" si="32"/>
        <v>0</v>
      </c>
      <c r="DG10" s="35">
        <f t="shared" si="33"/>
        <v>0</v>
      </c>
      <c r="DH10" s="49">
        <f t="shared" si="15"/>
        <v>0</v>
      </c>
      <c r="DI10" s="36">
        <f t="shared" si="16"/>
        <v>0</v>
      </c>
      <c r="DJ10" s="50">
        <f t="shared" si="17"/>
        <v>4</v>
      </c>
      <c r="DK10" s="51">
        <f t="shared" si="18"/>
        <v>0</v>
      </c>
      <c r="DL10" s="36">
        <f t="shared" si="19"/>
        <v>0</v>
      </c>
      <c r="DM10" s="36">
        <f t="shared" si="20"/>
        <v>4</v>
      </c>
      <c r="DN10" s="36">
        <f t="shared" si="21"/>
        <v>0</v>
      </c>
      <c r="DO10" s="36">
        <f t="shared" si="22"/>
        <v>0</v>
      </c>
      <c r="DP10" s="36">
        <f t="shared" si="23"/>
        <v>4</v>
      </c>
      <c r="DQ10" s="52">
        <f t="shared" si="24"/>
        <v>0</v>
      </c>
      <c r="DR10" s="52">
        <f t="shared" si="25"/>
        <v>0</v>
      </c>
      <c r="DS10" s="52">
        <f t="shared" si="26"/>
        <v>4</v>
      </c>
      <c r="DT10" s="52">
        <f t="shared" si="27"/>
        <v>0</v>
      </c>
      <c r="DU10" s="52">
        <f t="shared" si="28"/>
        <v>0</v>
      </c>
      <c r="DV10" s="53">
        <f t="shared" si="29"/>
        <v>20</v>
      </c>
      <c r="DW10" s="52">
        <f>IF(DV10&lt;&gt;20,RANK(DV10,$DV$4:$DV$18,1)+COUNTIF(DV$4:DV10,DV10)-1,20)</f>
        <v>20</v>
      </c>
      <c r="DX10" s="54">
        <f t="shared" si="30"/>
        <v>0</v>
      </c>
      <c r="DY10" s="55" t="str">
        <f t="shared" si="31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2"/>
        <v>0</v>
      </c>
      <c r="DE11" s="48">
        <f t="shared" si="32"/>
        <v>0</v>
      </c>
      <c r="DF11" s="48">
        <f t="shared" si="32"/>
        <v>0</v>
      </c>
      <c r="DG11" s="35">
        <f t="shared" si="33"/>
        <v>0</v>
      </c>
      <c r="DH11" s="49">
        <f t="shared" si="15"/>
        <v>0</v>
      </c>
      <c r="DI11" s="36">
        <f t="shared" si="16"/>
        <v>0</v>
      </c>
      <c r="DJ11" s="50">
        <f t="shared" si="17"/>
        <v>4</v>
      </c>
      <c r="DK11" s="51">
        <f t="shared" si="18"/>
        <v>0</v>
      </c>
      <c r="DL11" s="36">
        <f t="shared" si="19"/>
        <v>0</v>
      </c>
      <c r="DM11" s="36">
        <f t="shared" si="20"/>
        <v>4</v>
      </c>
      <c r="DN11" s="36">
        <f t="shared" si="21"/>
        <v>0</v>
      </c>
      <c r="DO11" s="36">
        <f t="shared" si="22"/>
        <v>0</v>
      </c>
      <c r="DP11" s="36">
        <f t="shared" si="23"/>
        <v>4</v>
      </c>
      <c r="DQ11" s="52">
        <f t="shared" si="24"/>
        <v>0</v>
      </c>
      <c r="DR11" s="52">
        <f t="shared" si="25"/>
        <v>0</v>
      </c>
      <c r="DS11" s="52">
        <f t="shared" si="26"/>
        <v>4</v>
      </c>
      <c r="DT11" s="52">
        <f t="shared" si="27"/>
        <v>0</v>
      </c>
      <c r="DU11" s="52">
        <f t="shared" si="28"/>
        <v>0</v>
      </c>
      <c r="DV11" s="53">
        <f t="shared" si="29"/>
        <v>20</v>
      </c>
      <c r="DW11" s="52">
        <f>IF(DV11&lt;&gt;20,RANK(DV11,$DV$4:$DV$18,1)+COUNTIF(DV$4:DV11,DV11)-1,20)</f>
        <v>20</v>
      </c>
      <c r="DX11" s="54">
        <f t="shared" si="30"/>
        <v>0</v>
      </c>
      <c r="DY11" s="55" t="str">
        <f t="shared" si="31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2"/>
        <v>0</v>
      </c>
      <c r="DE12" s="48">
        <f t="shared" si="32"/>
        <v>0</v>
      </c>
      <c r="DF12" s="48">
        <f t="shared" si="32"/>
        <v>0</v>
      </c>
      <c r="DG12" s="35">
        <f t="shared" si="33"/>
        <v>0</v>
      </c>
      <c r="DH12" s="49">
        <f t="shared" si="15"/>
        <v>0</v>
      </c>
      <c r="DI12" s="36">
        <f t="shared" si="16"/>
        <v>0</v>
      </c>
      <c r="DJ12" s="50">
        <f t="shared" si="17"/>
        <v>4</v>
      </c>
      <c r="DK12" s="51">
        <f t="shared" si="18"/>
        <v>0</v>
      </c>
      <c r="DL12" s="36">
        <f t="shared" si="19"/>
        <v>0</v>
      </c>
      <c r="DM12" s="36">
        <f t="shared" si="20"/>
        <v>4</v>
      </c>
      <c r="DN12" s="36">
        <f t="shared" si="21"/>
        <v>0</v>
      </c>
      <c r="DO12" s="36">
        <f t="shared" si="22"/>
        <v>0</v>
      </c>
      <c r="DP12" s="36">
        <f t="shared" si="23"/>
        <v>4</v>
      </c>
      <c r="DQ12" s="52">
        <f t="shared" si="24"/>
        <v>0</v>
      </c>
      <c r="DR12" s="52">
        <f t="shared" si="25"/>
        <v>0</v>
      </c>
      <c r="DS12" s="52">
        <f t="shared" si="26"/>
        <v>4</v>
      </c>
      <c r="DT12" s="52">
        <f t="shared" si="27"/>
        <v>0</v>
      </c>
      <c r="DU12" s="52">
        <f t="shared" si="28"/>
        <v>0</v>
      </c>
      <c r="DV12" s="53">
        <f t="shared" si="29"/>
        <v>20</v>
      </c>
      <c r="DW12" s="52">
        <f>IF(DV12&lt;&gt;20,RANK(DV12,$DV$4:$DV$18,1)+COUNTIF(DV$4:DV12,DV12)-1,20)</f>
        <v>20</v>
      </c>
      <c r="DX12" s="54">
        <f t="shared" si="30"/>
        <v>0</v>
      </c>
      <c r="DY12" s="55" t="str">
        <f t="shared" si="31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2"/>
        <v>0</v>
      </c>
      <c r="DE13" s="48">
        <f t="shared" si="32"/>
        <v>0</v>
      </c>
      <c r="DF13" s="48">
        <f t="shared" si="32"/>
        <v>0</v>
      </c>
      <c r="DG13" s="35">
        <f t="shared" si="33"/>
        <v>0</v>
      </c>
      <c r="DH13" s="49">
        <f t="shared" si="15"/>
        <v>0</v>
      </c>
      <c r="DI13" s="36">
        <f t="shared" si="16"/>
        <v>0</v>
      </c>
      <c r="DJ13" s="50">
        <f t="shared" si="17"/>
        <v>4</v>
      </c>
      <c r="DK13" s="51">
        <f t="shared" si="18"/>
        <v>0</v>
      </c>
      <c r="DL13" s="36">
        <f t="shared" si="19"/>
        <v>0</v>
      </c>
      <c r="DM13" s="36">
        <f t="shared" si="20"/>
        <v>4</v>
      </c>
      <c r="DN13" s="36">
        <f t="shared" si="21"/>
        <v>0</v>
      </c>
      <c r="DO13" s="36">
        <f t="shared" si="22"/>
        <v>0</v>
      </c>
      <c r="DP13" s="36">
        <f t="shared" si="23"/>
        <v>4</v>
      </c>
      <c r="DQ13" s="52">
        <f t="shared" si="24"/>
        <v>0</v>
      </c>
      <c r="DR13" s="52">
        <f t="shared" si="25"/>
        <v>0</v>
      </c>
      <c r="DS13" s="52">
        <f t="shared" si="26"/>
        <v>4</v>
      </c>
      <c r="DT13" s="52">
        <f t="shared" si="27"/>
        <v>0</v>
      </c>
      <c r="DU13" s="52">
        <f t="shared" si="28"/>
        <v>0</v>
      </c>
      <c r="DV13" s="53">
        <f t="shared" si="29"/>
        <v>20</v>
      </c>
      <c r="DW13" s="52">
        <f>IF(DV13&lt;&gt;20,RANK(DV13,$DV$4:$DV$18,1)+COUNTIF(DV$4:DV13,DV13)-1,20)</f>
        <v>20</v>
      </c>
      <c r="DX13" s="54">
        <f t="shared" si="30"/>
        <v>0</v>
      </c>
      <c r="DY13" s="55" t="str">
        <f t="shared" si="31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2"/>
        <v>0</v>
      </c>
      <c r="DE14" s="48">
        <f t="shared" si="32"/>
        <v>0</v>
      </c>
      <c r="DF14" s="48">
        <f t="shared" si="32"/>
        <v>0</v>
      </c>
      <c r="DG14" s="35">
        <f t="shared" si="33"/>
        <v>0</v>
      </c>
      <c r="DH14" s="49">
        <f t="shared" si="15"/>
        <v>0</v>
      </c>
      <c r="DI14" s="36">
        <f t="shared" si="16"/>
        <v>0</v>
      </c>
      <c r="DJ14" s="50">
        <f t="shared" si="17"/>
        <v>4</v>
      </c>
      <c r="DK14" s="51">
        <f t="shared" si="18"/>
        <v>0</v>
      </c>
      <c r="DL14" s="36">
        <f t="shared" si="19"/>
        <v>0</v>
      </c>
      <c r="DM14" s="36">
        <f t="shared" si="20"/>
        <v>4</v>
      </c>
      <c r="DN14" s="36">
        <f t="shared" si="21"/>
        <v>0</v>
      </c>
      <c r="DO14" s="36">
        <f t="shared" si="22"/>
        <v>0</v>
      </c>
      <c r="DP14" s="36">
        <f t="shared" si="23"/>
        <v>4</v>
      </c>
      <c r="DQ14" s="52">
        <f t="shared" si="24"/>
        <v>0</v>
      </c>
      <c r="DR14" s="52">
        <f t="shared" si="25"/>
        <v>0</v>
      </c>
      <c r="DS14" s="52">
        <f t="shared" si="26"/>
        <v>4</v>
      </c>
      <c r="DT14" s="52">
        <f t="shared" si="27"/>
        <v>0</v>
      </c>
      <c r="DU14" s="52">
        <f t="shared" si="28"/>
        <v>0</v>
      </c>
      <c r="DV14" s="53">
        <f t="shared" si="29"/>
        <v>20</v>
      </c>
      <c r="DW14" s="52">
        <f>IF(DV14&lt;&gt;20,RANK(DV14,$DV$4:$DV$18,1)+COUNTIF(DV$4:DV14,DV14)-1,20)</f>
        <v>20</v>
      </c>
      <c r="DX14" s="54">
        <f t="shared" si="30"/>
        <v>0</v>
      </c>
      <c r="DY14" s="55" t="str">
        <f t="shared" si="31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2"/>
        <v>0</v>
      </c>
      <c r="DE15" s="48">
        <f t="shared" si="32"/>
        <v>0</v>
      </c>
      <c r="DF15" s="48">
        <f t="shared" si="32"/>
        <v>0</v>
      </c>
      <c r="DG15" s="35">
        <f t="shared" si="33"/>
        <v>0</v>
      </c>
      <c r="DH15" s="49">
        <f t="shared" si="15"/>
        <v>0</v>
      </c>
      <c r="DI15" s="36">
        <f t="shared" si="16"/>
        <v>0</v>
      </c>
      <c r="DJ15" s="50">
        <f t="shared" si="17"/>
        <v>4</v>
      </c>
      <c r="DK15" s="51">
        <f t="shared" si="18"/>
        <v>0</v>
      </c>
      <c r="DL15" s="36">
        <f t="shared" si="19"/>
        <v>0</v>
      </c>
      <c r="DM15" s="36">
        <f t="shared" si="20"/>
        <v>4</v>
      </c>
      <c r="DN15" s="36">
        <f t="shared" si="21"/>
        <v>0</v>
      </c>
      <c r="DO15" s="36">
        <f t="shared" si="22"/>
        <v>0</v>
      </c>
      <c r="DP15" s="36">
        <f t="shared" si="23"/>
        <v>4</v>
      </c>
      <c r="DQ15" s="52">
        <f t="shared" si="24"/>
        <v>0</v>
      </c>
      <c r="DR15" s="52">
        <f t="shared" si="25"/>
        <v>0</v>
      </c>
      <c r="DS15" s="52">
        <f t="shared" si="26"/>
        <v>4</v>
      </c>
      <c r="DT15" s="52">
        <f t="shared" si="27"/>
        <v>0</v>
      </c>
      <c r="DU15" s="52">
        <f t="shared" si="28"/>
        <v>0</v>
      </c>
      <c r="DV15" s="53">
        <f t="shared" si="29"/>
        <v>20</v>
      </c>
      <c r="DW15" s="52">
        <f>IF(DV15&lt;&gt;20,RANK(DV15,$DV$4:$DV$18,1)+COUNTIF(DV$4:DV15,DV15)-1,20)</f>
        <v>20</v>
      </c>
      <c r="DX15" s="54">
        <f t="shared" si="30"/>
        <v>0</v>
      </c>
      <c r="DY15" s="55" t="str">
        <f t="shared" si="31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2"/>
        <v>0</v>
      </c>
      <c r="DE16" s="48">
        <f t="shared" si="32"/>
        <v>0</v>
      </c>
      <c r="DF16" s="48">
        <f t="shared" si="32"/>
        <v>0</v>
      </c>
      <c r="DG16" s="35">
        <f t="shared" si="33"/>
        <v>0</v>
      </c>
      <c r="DH16" s="49">
        <f t="shared" si="15"/>
        <v>0</v>
      </c>
      <c r="DI16" s="36">
        <f t="shared" si="16"/>
        <v>0</v>
      </c>
      <c r="DJ16" s="50">
        <f t="shared" si="17"/>
        <v>4</v>
      </c>
      <c r="DK16" s="51">
        <f t="shared" si="18"/>
        <v>0</v>
      </c>
      <c r="DL16" s="36">
        <f t="shared" si="19"/>
        <v>0</v>
      </c>
      <c r="DM16" s="36">
        <f t="shared" si="20"/>
        <v>4</v>
      </c>
      <c r="DN16" s="36">
        <f t="shared" si="21"/>
        <v>0</v>
      </c>
      <c r="DO16" s="36">
        <f t="shared" si="22"/>
        <v>0</v>
      </c>
      <c r="DP16" s="36">
        <f t="shared" si="23"/>
        <v>4</v>
      </c>
      <c r="DQ16" s="52">
        <f t="shared" si="24"/>
        <v>0</v>
      </c>
      <c r="DR16" s="52">
        <f t="shared" si="25"/>
        <v>0</v>
      </c>
      <c r="DS16" s="52">
        <f t="shared" si="26"/>
        <v>4</v>
      </c>
      <c r="DT16" s="52">
        <f t="shared" si="27"/>
        <v>0</v>
      </c>
      <c r="DU16" s="52">
        <f t="shared" si="28"/>
        <v>0</v>
      </c>
      <c r="DV16" s="53">
        <f t="shared" si="29"/>
        <v>20</v>
      </c>
      <c r="DW16" s="52">
        <f>IF(DV16&lt;&gt;20,RANK(DV16,$DV$4:$DV$18,1)+COUNTIF(DV$4:DV16,DV16)-1,20)</f>
        <v>20</v>
      </c>
      <c r="DX16" s="54">
        <f t="shared" si="30"/>
        <v>0</v>
      </c>
      <c r="DY16" s="55" t="str">
        <f t="shared" si="31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2"/>
        <v>0</v>
      </c>
      <c r="DE17" s="48">
        <f t="shared" si="32"/>
        <v>0</v>
      </c>
      <c r="DF17" s="48">
        <f t="shared" si="32"/>
        <v>0</v>
      </c>
      <c r="DG17" s="35">
        <f t="shared" si="33"/>
        <v>0</v>
      </c>
      <c r="DH17" s="49">
        <f t="shared" si="15"/>
        <v>0</v>
      </c>
      <c r="DI17" s="36">
        <f t="shared" si="16"/>
        <v>0</v>
      </c>
      <c r="DJ17" s="50">
        <f t="shared" si="17"/>
        <v>4</v>
      </c>
      <c r="DK17" s="51">
        <f t="shared" si="18"/>
        <v>0</v>
      </c>
      <c r="DL17" s="36">
        <f t="shared" si="19"/>
        <v>0</v>
      </c>
      <c r="DM17" s="36">
        <f t="shared" si="20"/>
        <v>4</v>
      </c>
      <c r="DN17" s="36">
        <f t="shared" si="21"/>
        <v>0</v>
      </c>
      <c r="DO17" s="36">
        <f t="shared" si="22"/>
        <v>0</v>
      </c>
      <c r="DP17" s="36">
        <f t="shared" si="23"/>
        <v>4</v>
      </c>
      <c r="DQ17" s="52">
        <f t="shared" si="24"/>
        <v>0</v>
      </c>
      <c r="DR17" s="52">
        <f t="shared" si="25"/>
        <v>0</v>
      </c>
      <c r="DS17" s="52">
        <f t="shared" si="26"/>
        <v>4</v>
      </c>
      <c r="DT17" s="52">
        <f t="shared" si="27"/>
        <v>0</v>
      </c>
      <c r="DU17" s="52">
        <f t="shared" si="28"/>
        <v>0</v>
      </c>
      <c r="DV17" s="53">
        <f t="shared" si="29"/>
        <v>20</v>
      </c>
      <c r="DW17" s="52">
        <f>IF(DV17&lt;&gt;20,RANK(DV17,$DV$4:$DV$18,1)+COUNTIF(DV$4:DV17,DV17)-1,20)</f>
        <v>20</v>
      </c>
      <c r="DX17" s="54">
        <f t="shared" si="30"/>
        <v>0</v>
      </c>
      <c r="DY17" s="55" t="str">
        <f t="shared" si="31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2"/>
        <v>0</v>
      </c>
      <c r="DE18" s="73">
        <f t="shared" si="32"/>
        <v>0</v>
      </c>
      <c r="DF18" s="73">
        <f t="shared" si="32"/>
        <v>0</v>
      </c>
      <c r="DG18" s="61">
        <f t="shared" si="33"/>
        <v>0</v>
      </c>
      <c r="DH18" s="74">
        <f t="shared" si="15"/>
        <v>0</v>
      </c>
      <c r="DI18" s="62">
        <f t="shared" si="16"/>
        <v>0</v>
      </c>
      <c r="DJ18" s="75">
        <f t="shared" si="17"/>
        <v>4</v>
      </c>
      <c r="DK18" s="76">
        <f t="shared" si="18"/>
        <v>0</v>
      </c>
      <c r="DL18" s="62">
        <f t="shared" si="19"/>
        <v>0</v>
      </c>
      <c r="DM18" s="62">
        <f t="shared" si="20"/>
        <v>4</v>
      </c>
      <c r="DN18" s="62">
        <f t="shared" si="21"/>
        <v>0</v>
      </c>
      <c r="DO18" s="62">
        <f t="shared" si="22"/>
        <v>0</v>
      </c>
      <c r="DP18" s="62">
        <f t="shared" si="23"/>
        <v>4</v>
      </c>
      <c r="DQ18" s="77">
        <f t="shared" si="24"/>
        <v>0</v>
      </c>
      <c r="DR18" s="77">
        <f t="shared" si="25"/>
        <v>0</v>
      </c>
      <c r="DS18" s="78">
        <f t="shared" si="26"/>
        <v>4</v>
      </c>
      <c r="DT18" s="77">
        <f t="shared" si="27"/>
        <v>0</v>
      </c>
      <c r="DU18" s="77">
        <f t="shared" si="28"/>
        <v>0</v>
      </c>
      <c r="DV18" s="78">
        <f t="shared" si="29"/>
        <v>20</v>
      </c>
      <c r="DW18" s="77">
        <f>IF(DV18&lt;&gt;20,RANK(DV18,$DV$4:$DV$18,1)+COUNTIF(DV$4:DV18,DV18)-1,20)</f>
        <v>20</v>
      </c>
      <c r="DX18" s="79">
        <f t="shared" si="30"/>
        <v>0</v>
      </c>
      <c r="DY18" s="80" t="str">
        <f t="shared" si="31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5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FS 1 24/09/22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Carolina</v>
      </c>
      <c r="G24" s="113" t="str">
        <f>INDEX(G$1:G$18,MATCH(C24,$DW$1:$DW$18,0))</f>
        <v>Meroni</v>
      </c>
      <c r="H24" s="113" t="str">
        <f t="shared" ref="H24:H39" si="34">INDEX(H$1:H$18,MATCH(C24,$DW$1:$DW$18,0))</f>
        <v>Roxy</v>
      </c>
      <c r="I24" s="112"/>
      <c r="J24" s="112"/>
      <c r="K24" s="114"/>
      <c r="L24" s="51">
        <f t="shared" ref="L24:L39" si="35">INDEX(P$1:P$18,MATCH(C24,$DW$1:$DW$18,0))</f>
        <v>18.333333333333332</v>
      </c>
      <c r="M24" s="36">
        <f t="shared" ref="M24:M39" si="36">INDEX(U$1:U$18,MATCH(C24,$DW$1:$DW$18,0))</f>
        <v>20</v>
      </c>
      <c r="N24" s="36">
        <f t="shared" ref="N24:N39" si="37">INDEX(Z$1:Z$18,MATCH(C24,$DW$1:$DW$18,0))</f>
        <v>20.666666666666668</v>
      </c>
      <c r="O24" s="42">
        <f t="shared" ref="O24:O39" si="38">INDEX(AE$1:AE$18,MATCH(C24,$DW$1:$DW$18,0))</f>
        <v>19.333333333333332</v>
      </c>
      <c r="P24" s="115">
        <f t="shared" ref="P24:P39" si="39">INDEX(AJ$1:AJ$18,MATCH(C24,$DW$1:$DW$18,0))</f>
        <v>20.333333333333332</v>
      </c>
      <c r="Q24" s="116">
        <f t="shared" ref="Q24:Q39" si="40">INDEX(AO$1:AO$18,MATCH(C24,$DW$1:$DW$18,0))</f>
        <v>18.666666666666668</v>
      </c>
      <c r="R24" s="116">
        <f t="shared" ref="R24:R39" si="41">INDEX(AT$1:AT$18,MATCH(C24,$DW$1:$DW$18,0))</f>
        <v>19.333333333333332</v>
      </c>
      <c r="S24" s="117">
        <f t="shared" ref="S24:S39" si="42">INDEX(AY$1:AY$18,MATCH(C24,$DW$1:$DW$18,0))</f>
        <v>18.666666666666668</v>
      </c>
      <c r="T24" s="118">
        <f t="shared" ref="T24:T39" si="43">INDEX(AZ$1:AZ$18,MATCH(C24,$DW$1:$DW$18,0))</f>
        <v>155.33333333333331</v>
      </c>
      <c r="U24" s="115">
        <f t="shared" ref="U24:U39" si="44">INDEX(BE$1:BE$18,MATCH(C24,$DW$1:$DW$18,0))</f>
        <v>0</v>
      </c>
      <c r="V24" s="116">
        <f>INDEX(BJ$1:BJ$18,MATCH(C24,$DW$1:$DW$18,0))</f>
        <v>0</v>
      </c>
      <c r="W24" s="116">
        <f t="shared" ref="W24:W39" si="45">INDEX(BO$1:BO$18,MATCH(C24,$DW$1:$DW$18,0))</f>
        <v>0</v>
      </c>
      <c r="X24" s="116">
        <f t="shared" ref="X24:X39" si="46">INDEX(BT$1:BT$18,MATCH(C24,$DW$1:$DW$18,0))</f>
        <v>0</v>
      </c>
      <c r="Y24" s="116">
        <f t="shared" ref="Y24:Y39" si="47">INDEX(BY$1:BY$18,MATCH(C24,$DW$1:$DW$18,0))</f>
        <v>0</v>
      </c>
      <c r="Z24" s="117">
        <f t="shared" ref="Z24:Z39" si="48">INDEX(CD$1:CD$18,MATCH(C24,$DW$1:$DW$18,0))</f>
        <v>0</v>
      </c>
      <c r="AA24" s="119" t="str">
        <f t="shared" ref="AA24:AA39" si="49">INDEX(DY$1:DY$18,MATCH(C24,$DW$1:$DW$18,0))</f>
        <v>-</v>
      </c>
      <c r="AB24" s="115">
        <f t="shared" ref="AB24:AB39" si="50">INDEX(DH$1:DH$18,MATCH(C24,$DW$1:$DW$18,0))</f>
        <v>0</v>
      </c>
      <c r="AC24" s="116">
        <f t="shared" ref="AC24:AC39" si="51">INDEX(DI$1:DI$18,MATCH(C24,$DW$1:$DW$18,0))</f>
        <v>155.33333333333331</v>
      </c>
      <c r="AD24" s="135">
        <f t="shared" ref="AD24:AD39" si="52">INDEX(D$1:D$18,MATCH(C24,$DW$1:$DW$18,0))</f>
        <v>0</v>
      </c>
      <c r="AE24" s="120"/>
      <c r="AF24" s="136" t="str">
        <f>IF(AC24&gt;=150,"Point","-")</f>
        <v>Point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>
        <f t="shared" ref="D25:D39" si="53">IF(AA25="-",INDEX(DV$1:DV$18,MATCH(C25,$DW$1:$DW$18,0)),AA25)</f>
        <v>2</v>
      </c>
      <c r="E25" s="32"/>
      <c r="F25" s="124" t="str">
        <f t="shared" ref="F25:F39" si="54">INDEX(F$1:F$18,MATCH(C25,$DW$1:$DW$18,0))</f>
        <v>Gianluca</v>
      </c>
      <c r="G25" s="124" t="str">
        <f t="shared" ref="G25:G39" si="55">INDEX(G$1:G$18,MATCH(C25,$DW$1:$DW$18,0))</f>
        <v>Mosca</v>
      </c>
      <c r="H25" s="124" t="str">
        <f t="shared" si="34"/>
        <v>Devil</v>
      </c>
      <c r="I25" s="32"/>
      <c r="J25" s="32"/>
      <c r="K25" s="125"/>
      <c r="L25" s="51">
        <f t="shared" si="35"/>
        <v>18</v>
      </c>
      <c r="M25" s="36">
        <f t="shared" si="36"/>
        <v>18</v>
      </c>
      <c r="N25" s="36">
        <f t="shared" si="37"/>
        <v>19</v>
      </c>
      <c r="O25" s="42">
        <f t="shared" si="38"/>
        <v>17.333333333333332</v>
      </c>
      <c r="P25" s="115">
        <f t="shared" si="39"/>
        <v>16.666666666666668</v>
      </c>
      <c r="Q25" s="116">
        <f t="shared" si="40"/>
        <v>16.666666666666668</v>
      </c>
      <c r="R25" s="116">
        <f t="shared" si="41"/>
        <v>17.333333333333332</v>
      </c>
      <c r="S25" s="117">
        <f t="shared" si="42"/>
        <v>17.666666666666668</v>
      </c>
      <c r="T25" s="126">
        <f t="shared" si="43"/>
        <v>140.66666666666666</v>
      </c>
      <c r="U25" s="115">
        <f t="shared" si="44"/>
        <v>0</v>
      </c>
      <c r="V25" s="116">
        <f t="shared" ref="V25:V31" si="56">INDEX(BJ$1:BJ$18,MATCH(C25,$DW$1:$DW$18,0))</f>
        <v>0</v>
      </c>
      <c r="W25" s="116">
        <f t="shared" si="45"/>
        <v>0</v>
      </c>
      <c r="X25" s="116">
        <f t="shared" si="46"/>
        <v>0</v>
      </c>
      <c r="Y25" s="116">
        <f t="shared" si="47"/>
        <v>0</v>
      </c>
      <c r="Z25" s="117">
        <f t="shared" si="48"/>
        <v>0</v>
      </c>
      <c r="AA25" s="127" t="str">
        <f t="shared" si="49"/>
        <v>-</v>
      </c>
      <c r="AB25" s="51">
        <f t="shared" si="50"/>
        <v>0</v>
      </c>
      <c r="AC25" s="36">
        <f t="shared" si="51"/>
        <v>140.66666666666666</v>
      </c>
      <c r="AD25" s="53">
        <f t="shared" si="52"/>
        <v>0</v>
      </c>
      <c r="AE25" s="54"/>
      <c r="AF25" s="136" t="str">
        <f t="shared" ref="AF25:AF30" si="57">IF(AC25&gt;=150,"Point","-")</f>
        <v>-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>
        <f t="shared" si="53"/>
        <v>3</v>
      </c>
      <c r="E26" s="32"/>
      <c r="F26" s="124" t="str">
        <f t="shared" si="54"/>
        <v xml:space="preserve">Michela </v>
      </c>
      <c r="G26" s="124" t="str">
        <f t="shared" si="55"/>
        <v>Zanotti</v>
      </c>
      <c r="H26" s="124" t="str">
        <f t="shared" si="34"/>
        <v>Bettie</v>
      </c>
      <c r="I26" s="32"/>
      <c r="J26" s="32"/>
      <c r="K26" s="125"/>
      <c r="L26" s="51">
        <f t="shared" si="35"/>
        <v>19.333333333333332</v>
      </c>
      <c r="M26" s="36">
        <f t="shared" si="36"/>
        <v>18.333333333333332</v>
      </c>
      <c r="N26" s="36">
        <f t="shared" si="37"/>
        <v>19</v>
      </c>
      <c r="O26" s="42">
        <f t="shared" si="38"/>
        <v>17.333333333333332</v>
      </c>
      <c r="P26" s="115">
        <f t="shared" si="39"/>
        <v>16.666666666666668</v>
      </c>
      <c r="Q26" s="116">
        <f t="shared" si="40"/>
        <v>16</v>
      </c>
      <c r="R26" s="116">
        <f t="shared" si="41"/>
        <v>16</v>
      </c>
      <c r="S26" s="117">
        <f t="shared" si="42"/>
        <v>16</v>
      </c>
      <c r="T26" s="126">
        <f t="shared" si="43"/>
        <v>138.66666666666669</v>
      </c>
      <c r="U26" s="115">
        <f t="shared" si="44"/>
        <v>0</v>
      </c>
      <c r="V26" s="116">
        <f t="shared" si="56"/>
        <v>0</v>
      </c>
      <c r="W26" s="116">
        <f t="shared" si="45"/>
        <v>0</v>
      </c>
      <c r="X26" s="116">
        <f t="shared" si="46"/>
        <v>0</v>
      </c>
      <c r="Y26" s="116">
        <f t="shared" si="47"/>
        <v>0</v>
      </c>
      <c r="Z26" s="117">
        <f t="shared" si="48"/>
        <v>0</v>
      </c>
      <c r="AA26" s="127" t="str">
        <f t="shared" si="49"/>
        <v>-</v>
      </c>
      <c r="AB26" s="51">
        <f t="shared" si="50"/>
        <v>0</v>
      </c>
      <c r="AC26" s="36">
        <f t="shared" si="51"/>
        <v>138.66666666666669</v>
      </c>
      <c r="AD26" s="53">
        <f t="shared" si="52"/>
        <v>0</v>
      </c>
      <c r="AE26" s="54"/>
      <c r="AF26" s="136" t="str">
        <f t="shared" si="57"/>
        <v>-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3"/>
        <v>#N/A</v>
      </c>
      <c r="E27" s="32"/>
      <c r="F27" s="124" t="e">
        <f t="shared" si="54"/>
        <v>#N/A</v>
      </c>
      <c r="G27" s="124" t="e">
        <f t="shared" si="55"/>
        <v>#N/A</v>
      </c>
      <c r="H27" s="124" t="e">
        <f t="shared" si="34"/>
        <v>#N/A</v>
      </c>
      <c r="I27" s="32"/>
      <c r="J27" s="32"/>
      <c r="K27" s="125"/>
      <c r="L27" s="51" t="e">
        <f t="shared" si="35"/>
        <v>#N/A</v>
      </c>
      <c r="M27" s="36" t="e">
        <f t="shared" si="36"/>
        <v>#N/A</v>
      </c>
      <c r="N27" s="36" t="e">
        <f t="shared" si="37"/>
        <v>#N/A</v>
      </c>
      <c r="O27" s="42" t="e">
        <f t="shared" si="38"/>
        <v>#N/A</v>
      </c>
      <c r="P27" s="115" t="e">
        <f t="shared" si="39"/>
        <v>#N/A</v>
      </c>
      <c r="Q27" s="116" t="e">
        <f t="shared" si="40"/>
        <v>#N/A</v>
      </c>
      <c r="R27" s="116" t="e">
        <f t="shared" si="41"/>
        <v>#N/A</v>
      </c>
      <c r="S27" s="117" t="e">
        <f t="shared" si="42"/>
        <v>#N/A</v>
      </c>
      <c r="T27" s="126" t="e">
        <f t="shared" si="43"/>
        <v>#N/A</v>
      </c>
      <c r="U27" s="115" t="e">
        <f t="shared" si="44"/>
        <v>#N/A</v>
      </c>
      <c r="V27" s="116" t="e">
        <f t="shared" si="56"/>
        <v>#N/A</v>
      </c>
      <c r="W27" s="116" t="e">
        <f t="shared" si="45"/>
        <v>#N/A</v>
      </c>
      <c r="X27" s="116" t="e">
        <f t="shared" si="46"/>
        <v>#N/A</v>
      </c>
      <c r="Y27" s="116" t="e">
        <f t="shared" si="47"/>
        <v>#N/A</v>
      </c>
      <c r="Z27" s="117" t="e">
        <f t="shared" si="48"/>
        <v>#N/A</v>
      </c>
      <c r="AA27" s="127" t="e">
        <f t="shared" si="49"/>
        <v>#N/A</v>
      </c>
      <c r="AB27" s="51" t="e">
        <f t="shared" si="50"/>
        <v>#N/A</v>
      </c>
      <c r="AC27" s="36" t="e">
        <f t="shared" si="51"/>
        <v>#N/A</v>
      </c>
      <c r="AD27" s="53" t="e">
        <f t="shared" si="52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3"/>
        <v>#N/A</v>
      </c>
      <c r="E28" s="32"/>
      <c r="F28" s="124" t="e">
        <f t="shared" si="54"/>
        <v>#N/A</v>
      </c>
      <c r="G28" s="124" t="e">
        <f t="shared" si="55"/>
        <v>#N/A</v>
      </c>
      <c r="H28" s="124" t="e">
        <f t="shared" si="34"/>
        <v>#N/A</v>
      </c>
      <c r="I28" s="32"/>
      <c r="J28" s="32"/>
      <c r="K28" s="125"/>
      <c r="L28" s="51" t="e">
        <f t="shared" si="35"/>
        <v>#N/A</v>
      </c>
      <c r="M28" s="36" t="e">
        <f t="shared" si="36"/>
        <v>#N/A</v>
      </c>
      <c r="N28" s="36" t="e">
        <f t="shared" si="37"/>
        <v>#N/A</v>
      </c>
      <c r="O28" s="42" t="e">
        <f t="shared" si="38"/>
        <v>#N/A</v>
      </c>
      <c r="P28" s="115" t="e">
        <f t="shared" si="39"/>
        <v>#N/A</v>
      </c>
      <c r="Q28" s="116" t="e">
        <f t="shared" si="40"/>
        <v>#N/A</v>
      </c>
      <c r="R28" s="116" t="e">
        <f t="shared" si="41"/>
        <v>#N/A</v>
      </c>
      <c r="S28" s="117" t="e">
        <f t="shared" si="42"/>
        <v>#N/A</v>
      </c>
      <c r="T28" s="126" t="e">
        <f t="shared" si="43"/>
        <v>#N/A</v>
      </c>
      <c r="U28" s="115" t="e">
        <f t="shared" si="44"/>
        <v>#N/A</v>
      </c>
      <c r="V28" s="116" t="e">
        <f t="shared" si="56"/>
        <v>#N/A</v>
      </c>
      <c r="W28" s="116" t="e">
        <f t="shared" si="45"/>
        <v>#N/A</v>
      </c>
      <c r="X28" s="116" t="e">
        <f t="shared" si="46"/>
        <v>#N/A</v>
      </c>
      <c r="Y28" s="116" t="e">
        <f t="shared" si="47"/>
        <v>#N/A</v>
      </c>
      <c r="Z28" s="117" t="e">
        <f t="shared" si="48"/>
        <v>#N/A</v>
      </c>
      <c r="AA28" s="127" t="e">
        <f t="shared" si="49"/>
        <v>#N/A</v>
      </c>
      <c r="AB28" s="51" t="e">
        <f t="shared" si="50"/>
        <v>#N/A</v>
      </c>
      <c r="AC28" s="36" t="e">
        <f t="shared" si="51"/>
        <v>#N/A</v>
      </c>
      <c r="AD28" s="53" t="e">
        <f t="shared" si="52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3"/>
        <v>#N/A</v>
      </c>
      <c r="E29" s="32"/>
      <c r="F29" s="124" t="e">
        <f t="shared" si="54"/>
        <v>#N/A</v>
      </c>
      <c r="G29" s="124" t="e">
        <f t="shared" si="55"/>
        <v>#N/A</v>
      </c>
      <c r="H29" s="124" t="e">
        <f t="shared" si="34"/>
        <v>#N/A</v>
      </c>
      <c r="I29" s="32"/>
      <c r="J29" s="32"/>
      <c r="K29" s="125"/>
      <c r="L29" s="51" t="e">
        <f t="shared" si="35"/>
        <v>#N/A</v>
      </c>
      <c r="M29" s="36" t="e">
        <f t="shared" si="36"/>
        <v>#N/A</v>
      </c>
      <c r="N29" s="36" t="e">
        <f t="shared" si="37"/>
        <v>#N/A</v>
      </c>
      <c r="O29" s="42" t="e">
        <f t="shared" si="38"/>
        <v>#N/A</v>
      </c>
      <c r="P29" s="115" t="e">
        <f t="shared" si="39"/>
        <v>#N/A</v>
      </c>
      <c r="Q29" s="116" t="e">
        <f t="shared" si="40"/>
        <v>#N/A</v>
      </c>
      <c r="R29" s="116" t="e">
        <f t="shared" si="41"/>
        <v>#N/A</v>
      </c>
      <c r="S29" s="117" t="e">
        <f t="shared" si="42"/>
        <v>#N/A</v>
      </c>
      <c r="T29" s="126" t="e">
        <f t="shared" si="43"/>
        <v>#N/A</v>
      </c>
      <c r="U29" s="115" t="e">
        <f t="shared" si="44"/>
        <v>#N/A</v>
      </c>
      <c r="V29" s="116" t="e">
        <f t="shared" si="56"/>
        <v>#N/A</v>
      </c>
      <c r="W29" s="116" t="e">
        <f t="shared" si="45"/>
        <v>#N/A</v>
      </c>
      <c r="X29" s="116" t="e">
        <f t="shared" si="46"/>
        <v>#N/A</v>
      </c>
      <c r="Y29" s="116" t="e">
        <f t="shared" si="47"/>
        <v>#N/A</v>
      </c>
      <c r="Z29" s="117" t="e">
        <f t="shared" si="48"/>
        <v>#N/A</v>
      </c>
      <c r="AA29" s="127" t="e">
        <f t="shared" si="49"/>
        <v>#N/A</v>
      </c>
      <c r="AB29" s="51" t="e">
        <f t="shared" si="50"/>
        <v>#N/A</v>
      </c>
      <c r="AC29" s="36" t="e">
        <f t="shared" si="51"/>
        <v>#N/A</v>
      </c>
      <c r="AD29" s="53" t="e">
        <f t="shared" si="52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3"/>
        <v>#N/A</v>
      </c>
      <c r="E30" s="32"/>
      <c r="F30" s="124" t="e">
        <f t="shared" si="54"/>
        <v>#N/A</v>
      </c>
      <c r="G30" s="124" t="e">
        <f t="shared" si="55"/>
        <v>#N/A</v>
      </c>
      <c r="H30" s="124" t="e">
        <f t="shared" si="34"/>
        <v>#N/A</v>
      </c>
      <c r="I30" s="32"/>
      <c r="J30" s="32"/>
      <c r="K30" s="125"/>
      <c r="L30" s="51" t="e">
        <f t="shared" si="35"/>
        <v>#N/A</v>
      </c>
      <c r="M30" s="36" t="e">
        <f t="shared" si="36"/>
        <v>#N/A</v>
      </c>
      <c r="N30" s="36" t="e">
        <f t="shared" si="37"/>
        <v>#N/A</v>
      </c>
      <c r="O30" s="42" t="e">
        <f t="shared" si="38"/>
        <v>#N/A</v>
      </c>
      <c r="P30" s="115" t="e">
        <f t="shared" si="39"/>
        <v>#N/A</v>
      </c>
      <c r="Q30" s="116" t="e">
        <f t="shared" si="40"/>
        <v>#N/A</v>
      </c>
      <c r="R30" s="116" t="e">
        <f t="shared" si="41"/>
        <v>#N/A</v>
      </c>
      <c r="S30" s="117" t="e">
        <f t="shared" si="42"/>
        <v>#N/A</v>
      </c>
      <c r="T30" s="126" t="e">
        <f t="shared" si="43"/>
        <v>#N/A</v>
      </c>
      <c r="U30" s="115" t="e">
        <f t="shared" si="44"/>
        <v>#N/A</v>
      </c>
      <c r="V30" s="116" t="e">
        <f t="shared" si="56"/>
        <v>#N/A</v>
      </c>
      <c r="W30" s="116" t="e">
        <f t="shared" si="45"/>
        <v>#N/A</v>
      </c>
      <c r="X30" s="116" t="e">
        <f t="shared" si="46"/>
        <v>#N/A</v>
      </c>
      <c r="Y30" s="116" t="e">
        <f t="shared" si="47"/>
        <v>#N/A</v>
      </c>
      <c r="Z30" s="117" t="e">
        <f t="shared" si="48"/>
        <v>#N/A</v>
      </c>
      <c r="AA30" s="127" t="e">
        <f t="shared" si="49"/>
        <v>#N/A</v>
      </c>
      <c r="AB30" s="51" t="e">
        <f t="shared" si="50"/>
        <v>#N/A</v>
      </c>
      <c r="AC30" s="36" t="e">
        <f t="shared" si="51"/>
        <v>#N/A</v>
      </c>
      <c r="AD30" s="53" t="e">
        <f t="shared" si="52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3"/>
        <v>#N/A</v>
      </c>
      <c r="E31" s="32"/>
      <c r="F31" s="124" t="e">
        <f t="shared" si="54"/>
        <v>#N/A</v>
      </c>
      <c r="G31" s="124" t="e">
        <f t="shared" si="55"/>
        <v>#N/A</v>
      </c>
      <c r="H31" s="124" t="e">
        <f t="shared" si="34"/>
        <v>#N/A</v>
      </c>
      <c r="I31" s="32"/>
      <c r="J31" s="32"/>
      <c r="K31" s="125"/>
      <c r="L31" s="51" t="e">
        <f t="shared" si="35"/>
        <v>#N/A</v>
      </c>
      <c r="M31" s="36" t="e">
        <f t="shared" si="36"/>
        <v>#N/A</v>
      </c>
      <c r="N31" s="36" t="e">
        <f t="shared" si="37"/>
        <v>#N/A</v>
      </c>
      <c r="O31" s="42" t="e">
        <f t="shared" si="38"/>
        <v>#N/A</v>
      </c>
      <c r="P31" s="115" t="e">
        <f t="shared" si="39"/>
        <v>#N/A</v>
      </c>
      <c r="Q31" s="116" t="e">
        <f t="shared" si="40"/>
        <v>#N/A</v>
      </c>
      <c r="R31" s="116" t="e">
        <f t="shared" si="41"/>
        <v>#N/A</v>
      </c>
      <c r="S31" s="117" t="e">
        <f t="shared" si="42"/>
        <v>#N/A</v>
      </c>
      <c r="T31" s="126" t="e">
        <f t="shared" si="43"/>
        <v>#N/A</v>
      </c>
      <c r="U31" s="115" t="e">
        <f t="shared" si="44"/>
        <v>#N/A</v>
      </c>
      <c r="V31" s="116" t="e">
        <f t="shared" si="56"/>
        <v>#N/A</v>
      </c>
      <c r="W31" s="116" t="e">
        <f t="shared" si="45"/>
        <v>#N/A</v>
      </c>
      <c r="X31" s="116" t="e">
        <f t="shared" si="46"/>
        <v>#N/A</v>
      </c>
      <c r="Y31" s="116" t="e">
        <f t="shared" si="47"/>
        <v>#N/A</v>
      </c>
      <c r="Z31" s="117" t="e">
        <f t="shared" si="48"/>
        <v>#N/A</v>
      </c>
      <c r="AA31" s="127" t="e">
        <f t="shared" si="49"/>
        <v>#N/A</v>
      </c>
      <c r="AB31" s="51" t="e">
        <f t="shared" si="50"/>
        <v>#N/A</v>
      </c>
      <c r="AC31" s="36" t="e">
        <f t="shared" si="51"/>
        <v>#N/A</v>
      </c>
      <c r="AD31" s="53" t="e">
        <f t="shared" si="52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3"/>
        <v>#N/A</v>
      </c>
      <c r="E32" s="32"/>
      <c r="F32" s="124" t="e">
        <f t="shared" si="54"/>
        <v>#N/A</v>
      </c>
      <c r="G32" s="124" t="e">
        <f t="shared" si="55"/>
        <v>#N/A</v>
      </c>
      <c r="H32" s="124" t="e">
        <f t="shared" si="34"/>
        <v>#N/A</v>
      </c>
      <c r="I32" s="32"/>
      <c r="J32" s="32"/>
      <c r="K32" s="125"/>
      <c r="L32" s="51" t="e">
        <f t="shared" si="35"/>
        <v>#N/A</v>
      </c>
      <c r="M32" s="36" t="e">
        <f t="shared" si="36"/>
        <v>#N/A</v>
      </c>
      <c r="N32" s="36" t="e">
        <f t="shared" si="37"/>
        <v>#N/A</v>
      </c>
      <c r="O32" s="50" t="e">
        <f t="shared" si="38"/>
        <v>#N/A</v>
      </c>
      <c r="P32" s="51" t="e">
        <f t="shared" si="39"/>
        <v>#N/A</v>
      </c>
      <c r="Q32" s="36" t="e">
        <f t="shared" si="40"/>
        <v>#N/A</v>
      </c>
      <c r="R32" s="36" t="e">
        <f t="shared" si="41"/>
        <v>#N/A</v>
      </c>
      <c r="S32" s="42" t="e">
        <f t="shared" si="42"/>
        <v>#N/A</v>
      </c>
      <c r="T32" s="126" t="e">
        <f t="shared" si="43"/>
        <v>#N/A</v>
      </c>
      <c r="U32" s="51" t="e">
        <f t="shared" si="44"/>
        <v>#N/A</v>
      </c>
      <c r="V32" s="36" t="e">
        <f>INDEX(BJ1:BJ49,MATCH(C32,$DW1:$DW49,0))</f>
        <v>#N/A</v>
      </c>
      <c r="W32" s="36" t="e">
        <f t="shared" si="45"/>
        <v>#N/A</v>
      </c>
      <c r="X32" s="36" t="e">
        <f t="shared" si="46"/>
        <v>#N/A</v>
      </c>
      <c r="Y32" s="36" t="e">
        <f t="shared" si="47"/>
        <v>#N/A</v>
      </c>
      <c r="Z32" s="42" t="e">
        <f t="shared" si="48"/>
        <v>#N/A</v>
      </c>
      <c r="AA32" s="127" t="e">
        <f t="shared" si="49"/>
        <v>#N/A</v>
      </c>
      <c r="AB32" s="51" t="e">
        <f t="shared" si="50"/>
        <v>#N/A</v>
      </c>
      <c r="AC32" s="36" t="e">
        <f t="shared" si="51"/>
        <v>#N/A</v>
      </c>
      <c r="AD32" s="53" t="e">
        <f t="shared" si="52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3"/>
        <v>#N/A</v>
      </c>
      <c r="E33" s="32"/>
      <c r="F33" s="124" t="e">
        <f t="shared" si="54"/>
        <v>#N/A</v>
      </c>
      <c r="G33" s="124" t="e">
        <f t="shared" si="55"/>
        <v>#N/A</v>
      </c>
      <c r="H33" s="124" t="e">
        <f t="shared" si="34"/>
        <v>#N/A</v>
      </c>
      <c r="I33" s="32"/>
      <c r="J33" s="32"/>
      <c r="K33" s="125"/>
      <c r="L33" s="51" t="e">
        <f t="shared" si="35"/>
        <v>#N/A</v>
      </c>
      <c r="M33" s="36" t="e">
        <f t="shared" si="36"/>
        <v>#N/A</v>
      </c>
      <c r="N33" s="36" t="e">
        <f t="shared" si="37"/>
        <v>#N/A</v>
      </c>
      <c r="O33" s="50" t="e">
        <f t="shared" si="38"/>
        <v>#N/A</v>
      </c>
      <c r="P33" s="51" t="e">
        <f t="shared" si="39"/>
        <v>#N/A</v>
      </c>
      <c r="Q33" s="36" t="e">
        <f t="shared" si="40"/>
        <v>#N/A</v>
      </c>
      <c r="R33" s="36" t="e">
        <f t="shared" si="41"/>
        <v>#N/A</v>
      </c>
      <c r="S33" s="42" t="e">
        <f t="shared" si="42"/>
        <v>#N/A</v>
      </c>
      <c r="T33" s="126" t="e">
        <f t="shared" si="43"/>
        <v>#N/A</v>
      </c>
      <c r="U33" s="51" t="e">
        <f t="shared" si="44"/>
        <v>#N/A</v>
      </c>
      <c r="V33" s="36" t="e">
        <f>INDEX(BJ1:BJ49,MATCH(C33,$DW1:$DW49,0))</f>
        <v>#N/A</v>
      </c>
      <c r="W33" s="36" t="e">
        <f t="shared" si="45"/>
        <v>#N/A</v>
      </c>
      <c r="X33" s="36" t="e">
        <f t="shared" si="46"/>
        <v>#N/A</v>
      </c>
      <c r="Y33" s="36" t="e">
        <f t="shared" si="47"/>
        <v>#N/A</v>
      </c>
      <c r="Z33" s="42" t="e">
        <f t="shared" si="48"/>
        <v>#N/A</v>
      </c>
      <c r="AA33" s="127" t="e">
        <f t="shared" si="49"/>
        <v>#N/A</v>
      </c>
      <c r="AB33" s="51" t="e">
        <f t="shared" si="50"/>
        <v>#N/A</v>
      </c>
      <c r="AC33" s="36" t="e">
        <f t="shared" si="51"/>
        <v>#N/A</v>
      </c>
      <c r="AD33" s="53" t="e">
        <f t="shared" si="52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3"/>
        <v>#N/A</v>
      </c>
      <c r="E34" s="32"/>
      <c r="F34" s="124" t="e">
        <f t="shared" si="54"/>
        <v>#N/A</v>
      </c>
      <c r="G34" s="124" t="e">
        <f t="shared" si="55"/>
        <v>#N/A</v>
      </c>
      <c r="H34" s="124" t="e">
        <f t="shared" si="34"/>
        <v>#N/A</v>
      </c>
      <c r="I34" s="32"/>
      <c r="J34" s="32"/>
      <c r="K34" s="125"/>
      <c r="L34" s="51" t="e">
        <f t="shared" si="35"/>
        <v>#N/A</v>
      </c>
      <c r="M34" s="36" t="e">
        <f t="shared" si="36"/>
        <v>#N/A</v>
      </c>
      <c r="N34" s="36" t="e">
        <f t="shared" si="37"/>
        <v>#N/A</v>
      </c>
      <c r="O34" s="50" t="e">
        <f t="shared" si="38"/>
        <v>#N/A</v>
      </c>
      <c r="P34" s="51" t="e">
        <f t="shared" si="39"/>
        <v>#N/A</v>
      </c>
      <c r="Q34" s="36" t="e">
        <f t="shared" si="40"/>
        <v>#N/A</v>
      </c>
      <c r="R34" s="36" t="e">
        <f t="shared" si="41"/>
        <v>#N/A</v>
      </c>
      <c r="S34" s="42" t="e">
        <f t="shared" si="42"/>
        <v>#N/A</v>
      </c>
      <c r="T34" s="126" t="e">
        <f t="shared" si="43"/>
        <v>#N/A</v>
      </c>
      <c r="U34" s="51" t="e">
        <f t="shared" si="44"/>
        <v>#N/A</v>
      </c>
      <c r="V34" s="36" t="e">
        <f>INDEX(BJ1:BJ49,MATCH(C34,$DW1:$DW49,0))</f>
        <v>#N/A</v>
      </c>
      <c r="W34" s="36" t="e">
        <f t="shared" si="45"/>
        <v>#N/A</v>
      </c>
      <c r="X34" s="36" t="e">
        <f t="shared" si="46"/>
        <v>#N/A</v>
      </c>
      <c r="Y34" s="36" t="e">
        <f t="shared" si="47"/>
        <v>#N/A</v>
      </c>
      <c r="Z34" s="42" t="e">
        <f t="shared" si="48"/>
        <v>#N/A</v>
      </c>
      <c r="AA34" s="127" t="e">
        <f t="shared" si="49"/>
        <v>#N/A</v>
      </c>
      <c r="AB34" s="51" t="e">
        <f t="shared" si="50"/>
        <v>#N/A</v>
      </c>
      <c r="AC34" s="36" t="e">
        <f t="shared" si="51"/>
        <v>#N/A</v>
      </c>
      <c r="AD34" s="53" t="e">
        <f t="shared" si="52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3"/>
        <v>#N/A</v>
      </c>
      <c r="E35" s="32"/>
      <c r="F35" s="124" t="e">
        <f t="shared" si="54"/>
        <v>#N/A</v>
      </c>
      <c r="G35" s="124" t="e">
        <f t="shared" si="55"/>
        <v>#N/A</v>
      </c>
      <c r="H35" s="124" t="e">
        <f t="shared" si="34"/>
        <v>#N/A</v>
      </c>
      <c r="I35" s="32"/>
      <c r="J35" s="32"/>
      <c r="K35" s="125"/>
      <c r="L35" s="51" t="e">
        <f t="shared" si="35"/>
        <v>#N/A</v>
      </c>
      <c r="M35" s="36" t="e">
        <f t="shared" si="36"/>
        <v>#N/A</v>
      </c>
      <c r="N35" s="36" t="e">
        <f t="shared" si="37"/>
        <v>#N/A</v>
      </c>
      <c r="O35" s="50" t="e">
        <f t="shared" si="38"/>
        <v>#N/A</v>
      </c>
      <c r="P35" s="51" t="e">
        <f t="shared" si="39"/>
        <v>#N/A</v>
      </c>
      <c r="Q35" s="36" t="e">
        <f t="shared" si="40"/>
        <v>#N/A</v>
      </c>
      <c r="R35" s="36" t="e">
        <f t="shared" si="41"/>
        <v>#N/A</v>
      </c>
      <c r="S35" s="42" t="e">
        <f t="shared" si="42"/>
        <v>#N/A</v>
      </c>
      <c r="T35" s="126" t="e">
        <f t="shared" si="43"/>
        <v>#N/A</v>
      </c>
      <c r="U35" s="51" t="e">
        <f t="shared" si="44"/>
        <v>#N/A</v>
      </c>
      <c r="V35" s="36" t="e">
        <f>INDEX(BJ1:BJ49,MATCH(C35,$DW1:$DW49,0))</f>
        <v>#N/A</v>
      </c>
      <c r="W35" s="36" t="e">
        <f t="shared" si="45"/>
        <v>#N/A</v>
      </c>
      <c r="X35" s="36" t="e">
        <f t="shared" si="46"/>
        <v>#N/A</v>
      </c>
      <c r="Y35" s="36" t="e">
        <f t="shared" si="47"/>
        <v>#N/A</v>
      </c>
      <c r="Z35" s="42" t="e">
        <f t="shared" si="48"/>
        <v>#N/A</v>
      </c>
      <c r="AA35" s="127" t="e">
        <f t="shared" si="49"/>
        <v>#N/A</v>
      </c>
      <c r="AB35" s="51" t="e">
        <f t="shared" si="50"/>
        <v>#N/A</v>
      </c>
      <c r="AC35" s="36" t="e">
        <f t="shared" si="51"/>
        <v>#N/A</v>
      </c>
      <c r="AD35" s="53" t="e">
        <f t="shared" si="52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3"/>
        <v>#N/A</v>
      </c>
      <c r="E36" s="32"/>
      <c r="F36" s="124" t="e">
        <f t="shared" si="54"/>
        <v>#N/A</v>
      </c>
      <c r="G36" s="124" t="e">
        <f t="shared" si="55"/>
        <v>#N/A</v>
      </c>
      <c r="H36" s="124" t="e">
        <f t="shared" si="34"/>
        <v>#N/A</v>
      </c>
      <c r="I36" s="32"/>
      <c r="J36" s="32"/>
      <c r="K36" s="125"/>
      <c r="L36" s="51" t="e">
        <f t="shared" si="35"/>
        <v>#N/A</v>
      </c>
      <c r="M36" s="36" t="e">
        <f t="shared" si="36"/>
        <v>#N/A</v>
      </c>
      <c r="N36" s="36" t="e">
        <f t="shared" si="37"/>
        <v>#N/A</v>
      </c>
      <c r="O36" s="50" t="e">
        <f t="shared" si="38"/>
        <v>#N/A</v>
      </c>
      <c r="P36" s="51" t="e">
        <f t="shared" si="39"/>
        <v>#N/A</v>
      </c>
      <c r="Q36" s="36" t="e">
        <f t="shared" si="40"/>
        <v>#N/A</v>
      </c>
      <c r="R36" s="36" t="e">
        <f t="shared" si="41"/>
        <v>#N/A</v>
      </c>
      <c r="S36" s="42" t="e">
        <f t="shared" si="42"/>
        <v>#N/A</v>
      </c>
      <c r="T36" s="126" t="e">
        <f t="shared" si="43"/>
        <v>#N/A</v>
      </c>
      <c r="U36" s="51" t="e">
        <f t="shared" si="44"/>
        <v>#N/A</v>
      </c>
      <c r="V36" s="36" t="e">
        <f>INDEX(BJ1:BJ49,MATCH(C36,$DW1:$DW49,0))</f>
        <v>#N/A</v>
      </c>
      <c r="W36" s="36" t="e">
        <f t="shared" si="45"/>
        <v>#N/A</v>
      </c>
      <c r="X36" s="36" t="e">
        <f t="shared" si="46"/>
        <v>#N/A</v>
      </c>
      <c r="Y36" s="36" t="e">
        <f t="shared" si="47"/>
        <v>#N/A</v>
      </c>
      <c r="Z36" s="42" t="e">
        <f t="shared" si="48"/>
        <v>#N/A</v>
      </c>
      <c r="AA36" s="127" t="e">
        <f t="shared" si="49"/>
        <v>#N/A</v>
      </c>
      <c r="AB36" s="51" t="e">
        <f t="shared" si="50"/>
        <v>#N/A</v>
      </c>
      <c r="AC36" s="36" t="e">
        <f t="shared" si="51"/>
        <v>#N/A</v>
      </c>
      <c r="AD36" s="53" t="e">
        <f t="shared" si="52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3"/>
        <v>#N/A</v>
      </c>
      <c r="E37" s="32"/>
      <c r="F37" s="124" t="e">
        <f t="shared" si="54"/>
        <v>#N/A</v>
      </c>
      <c r="G37" s="124" t="e">
        <f t="shared" si="55"/>
        <v>#N/A</v>
      </c>
      <c r="H37" s="124" t="e">
        <f t="shared" si="34"/>
        <v>#N/A</v>
      </c>
      <c r="I37" s="32"/>
      <c r="J37" s="32"/>
      <c r="K37" s="125"/>
      <c r="L37" s="51" t="e">
        <f t="shared" si="35"/>
        <v>#N/A</v>
      </c>
      <c r="M37" s="36" t="e">
        <f t="shared" si="36"/>
        <v>#N/A</v>
      </c>
      <c r="N37" s="36" t="e">
        <f t="shared" si="37"/>
        <v>#N/A</v>
      </c>
      <c r="O37" s="50" t="e">
        <f t="shared" si="38"/>
        <v>#N/A</v>
      </c>
      <c r="P37" s="51" t="e">
        <f t="shared" si="39"/>
        <v>#N/A</v>
      </c>
      <c r="Q37" s="36" t="e">
        <f t="shared" si="40"/>
        <v>#N/A</v>
      </c>
      <c r="R37" s="36" t="e">
        <f t="shared" si="41"/>
        <v>#N/A</v>
      </c>
      <c r="S37" s="42" t="e">
        <f t="shared" si="42"/>
        <v>#N/A</v>
      </c>
      <c r="T37" s="126" t="e">
        <f t="shared" si="43"/>
        <v>#N/A</v>
      </c>
      <c r="U37" s="51" t="e">
        <f t="shared" si="44"/>
        <v>#N/A</v>
      </c>
      <c r="V37" s="36" t="e">
        <f>INDEX(BJ1:BJ49,MATCH(C37,$DW1:$DW49,0))</f>
        <v>#N/A</v>
      </c>
      <c r="W37" s="36" t="e">
        <f t="shared" si="45"/>
        <v>#N/A</v>
      </c>
      <c r="X37" s="36" t="e">
        <f t="shared" si="46"/>
        <v>#N/A</v>
      </c>
      <c r="Y37" s="36" t="e">
        <f t="shared" si="47"/>
        <v>#N/A</v>
      </c>
      <c r="Z37" s="42" t="e">
        <f t="shared" si="48"/>
        <v>#N/A</v>
      </c>
      <c r="AA37" s="127" t="e">
        <f t="shared" si="49"/>
        <v>#N/A</v>
      </c>
      <c r="AB37" s="51" t="e">
        <f t="shared" si="50"/>
        <v>#N/A</v>
      </c>
      <c r="AC37" s="36" t="e">
        <f t="shared" si="51"/>
        <v>#N/A</v>
      </c>
      <c r="AD37" s="53" t="e">
        <f t="shared" si="52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3"/>
        <v>#N/A</v>
      </c>
      <c r="E38" s="32"/>
      <c r="F38" s="124" t="e">
        <f t="shared" si="54"/>
        <v>#N/A</v>
      </c>
      <c r="G38" s="124" t="e">
        <f t="shared" si="55"/>
        <v>#N/A</v>
      </c>
      <c r="H38" s="124" t="e">
        <f t="shared" si="34"/>
        <v>#N/A</v>
      </c>
      <c r="I38" s="32"/>
      <c r="J38" s="32"/>
      <c r="K38" s="125"/>
      <c r="L38" s="51" t="e">
        <f t="shared" si="35"/>
        <v>#N/A</v>
      </c>
      <c r="M38" s="36" t="e">
        <f t="shared" si="36"/>
        <v>#N/A</v>
      </c>
      <c r="N38" s="36" t="e">
        <f t="shared" si="37"/>
        <v>#N/A</v>
      </c>
      <c r="O38" s="50" t="e">
        <f t="shared" si="38"/>
        <v>#N/A</v>
      </c>
      <c r="P38" s="51" t="e">
        <f t="shared" si="39"/>
        <v>#N/A</v>
      </c>
      <c r="Q38" s="36" t="e">
        <f t="shared" si="40"/>
        <v>#N/A</v>
      </c>
      <c r="R38" s="36" t="e">
        <f t="shared" si="41"/>
        <v>#N/A</v>
      </c>
      <c r="S38" s="42" t="e">
        <f t="shared" si="42"/>
        <v>#N/A</v>
      </c>
      <c r="T38" s="126" t="e">
        <f t="shared" si="43"/>
        <v>#N/A</v>
      </c>
      <c r="U38" s="51" t="e">
        <f t="shared" si="44"/>
        <v>#N/A</v>
      </c>
      <c r="V38" s="36" t="e">
        <f>INDEX(BJ1:BJ49,MATCH(C38,$DW1:$DW49,0))</f>
        <v>#N/A</v>
      </c>
      <c r="W38" s="36" t="e">
        <f t="shared" si="45"/>
        <v>#N/A</v>
      </c>
      <c r="X38" s="36" t="e">
        <f t="shared" si="46"/>
        <v>#N/A</v>
      </c>
      <c r="Y38" s="36" t="e">
        <f t="shared" si="47"/>
        <v>#N/A</v>
      </c>
      <c r="Z38" s="42" t="e">
        <f t="shared" si="48"/>
        <v>#N/A</v>
      </c>
      <c r="AA38" s="127" t="e">
        <f t="shared" si="49"/>
        <v>#N/A</v>
      </c>
      <c r="AB38" s="51" t="e">
        <f t="shared" si="50"/>
        <v>#N/A</v>
      </c>
      <c r="AC38" s="36" t="e">
        <f t="shared" si="51"/>
        <v>#N/A</v>
      </c>
      <c r="AD38" s="53" t="e">
        <f t="shared" si="52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3"/>
        <v>#N/A</v>
      </c>
      <c r="E39" s="59"/>
      <c r="F39" s="138" t="e">
        <f t="shared" si="54"/>
        <v>#N/A</v>
      </c>
      <c r="G39" s="138" t="e">
        <f t="shared" si="55"/>
        <v>#N/A</v>
      </c>
      <c r="H39" s="138" t="e">
        <f t="shared" si="34"/>
        <v>#N/A</v>
      </c>
      <c r="I39" s="59"/>
      <c r="J39" s="59"/>
      <c r="K39" s="139"/>
      <c r="L39" s="76" t="e">
        <f t="shared" si="35"/>
        <v>#N/A</v>
      </c>
      <c r="M39" s="62" t="e">
        <f t="shared" si="36"/>
        <v>#N/A</v>
      </c>
      <c r="N39" s="62" t="e">
        <f t="shared" si="37"/>
        <v>#N/A</v>
      </c>
      <c r="O39" s="75" t="e">
        <f t="shared" si="38"/>
        <v>#N/A</v>
      </c>
      <c r="P39" s="76" t="e">
        <f t="shared" si="39"/>
        <v>#N/A</v>
      </c>
      <c r="Q39" s="62" t="e">
        <f t="shared" si="40"/>
        <v>#N/A</v>
      </c>
      <c r="R39" s="62" t="e">
        <f t="shared" si="41"/>
        <v>#N/A</v>
      </c>
      <c r="S39" s="67" t="e">
        <f t="shared" si="42"/>
        <v>#N/A</v>
      </c>
      <c r="T39" s="140" t="e">
        <f t="shared" si="43"/>
        <v>#N/A</v>
      </c>
      <c r="U39" s="76" t="e">
        <f t="shared" si="44"/>
        <v>#N/A</v>
      </c>
      <c r="V39" s="62" t="e">
        <f>INDEX(BJ1:BJ49,MATCH(C39,$DW1:$DW49,0))</f>
        <v>#N/A</v>
      </c>
      <c r="W39" s="62" t="e">
        <f t="shared" si="45"/>
        <v>#N/A</v>
      </c>
      <c r="X39" s="62" t="e">
        <f t="shared" si="46"/>
        <v>#N/A</v>
      </c>
      <c r="Y39" s="62" t="e">
        <f t="shared" si="47"/>
        <v>#N/A</v>
      </c>
      <c r="Z39" s="67" t="e">
        <f t="shared" si="48"/>
        <v>#N/A</v>
      </c>
      <c r="AA39" s="141" t="e">
        <f t="shared" si="49"/>
        <v>#N/A</v>
      </c>
      <c r="AB39" s="76" t="e">
        <f t="shared" si="50"/>
        <v>#N/A</v>
      </c>
      <c r="AC39" s="62" t="e">
        <f t="shared" si="51"/>
        <v>#N/A</v>
      </c>
      <c r="AD39" s="78" t="e">
        <f t="shared" si="52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xrapiMX0EUaWDbzmB7GDM2DCIk4oQo3xue/hQtHdrIeFs4b3uIGkrwohWTjgDedvYRR3d78Nw/vj6ZfkRYGCNg==" saltValue="mdJ4edOtWubZtgAYJzIj7g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D6C3-6A21-43B4-B252-2E0319A3A8FF}">
  <dimension ref="A1:IV49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86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152.66666666666666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83</v>
      </c>
      <c r="G4" s="33" t="s">
        <v>84</v>
      </c>
      <c r="H4" s="33" t="s">
        <v>85</v>
      </c>
      <c r="I4" s="32"/>
      <c r="J4" s="32"/>
      <c r="K4" s="32"/>
      <c r="L4" s="34">
        <v>18</v>
      </c>
      <c r="M4" s="34">
        <v>20</v>
      </c>
      <c r="N4" s="34">
        <v>19</v>
      </c>
      <c r="O4" s="35"/>
      <c r="P4" s="36">
        <f t="shared" ref="P4:P18" si="0">AVERAGE(L4:O4)</f>
        <v>19</v>
      </c>
      <c r="Q4" s="34">
        <v>18</v>
      </c>
      <c r="R4" s="34">
        <v>20</v>
      </c>
      <c r="S4" s="34">
        <v>20</v>
      </c>
      <c r="T4" s="35"/>
      <c r="U4" s="36">
        <f t="shared" ref="U4:U18" si="1">AVERAGE(Q4:T4)</f>
        <v>19.333333333333332</v>
      </c>
      <c r="V4" s="34">
        <v>19</v>
      </c>
      <c r="W4" s="34">
        <v>21</v>
      </c>
      <c r="X4" s="34">
        <v>21</v>
      </c>
      <c r="Y4" s="35"/>
      <c r="Z4" s="36">
        <f t="shared" ref="Z4:Z18" si="2">AVERAGE(V4:Y4)</f>
        <v>20.333333333333332</v>
      </c>
      <c r="AA4" s="34">
        <v>18</v>
      </c>
      <c r="AB4" s="34">
        <v>19</v>
      </c>
      <c r="AC4" s="34">
        <v>17</v>
      </c>
      <c r="AD4" s="35"/>
      <c r="AE4" s="36">
        <f t="shared" ref="AE4:AE18" si="3">AVERAGE(AA4:AD4)</f>
        <v>18</v>
      </c>
      <c r="AF4" s="34">
        <v>17</v>
      </c>
      <c r="AG4" s="34">
        <v>20</v>
      </c>
      <c r="AH4" s="34">
        <v>19</v>
      </c>
      <c r="AI4" s="35"/>
      <c r="AJ4" s="36">
        <f t="shared" ref="AJ4:AJ18" si="4">AVERAGE(AF4:AI4)</f>
        <v>18.666666666666668</v>
      </c>
      <c r="AK4" s="34">
        <v>17</v>
      </c>
      <c r="AL4" s="34">
        <v>18</v>
      </c>
      <c r="AM4" s="34">
        <v>19</v>
      </c>
      <c r="AN4" s="35"/>
      <c r="AO4" s="36">
        <f t="shared" ref="AO4:AO18" si="5">AVERAGE(AK4:AN4)</f>
        <v>18</v>
      </c>
      <c r="AP4" s="34">
        <v>19</v>
      </c>
      <c r="AQ4" s="34">
        <v>19</v>
      </c>
      <c r="AR4" s="34">
        <v>20</v>
      </c>
      <c r="AS4" s="35"/>
      <c r="AT4" s="36">
        <f t="shared" ref="AT4:AT18" si="6">AVERAGE(AP4:AS4)</f>
        <v>19.333333333333332</v>
      </c>
      <c r="AU4" s="34">
        <v>19</v>
      </c>
      <c r="AV4" s="34">
        <v>20</v>
      </c>
      <c r="AW4" s="34">
        <v>21</v>
      </c>
      <c r="AX4" s="35"/>
      <c r="AY4" s="36">
        <f t="shared" ref="AY4:AY18" si="7">AVERAGE(AU4:AX4)</f>
        <v>20</v>
      </c>
      <c r="AZ4" s="37">
        <f t="shared" ref="AZ4:AZ18" si="8">P4+U4+Z4+AE4+AJ4+AO4+AT4+AY4</f>
        <v>152.66666666666666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152.66666666666666</v>
      </c>
      <c r="DJ4" s="50">
        <f t="shared" ref="DJ4:DJ18" si="18">RANK(DI4,$DI$4:$DI$18,0)</f>
        <v>1</v>
      </c>
      <c r="DK4" s="51">
        <f t="shared" ref="DK4:DK18" si="19">P4</f>
        <v>19</v>
      </c>
      <c r="DL4" s="36">
        <f t="shared" ref="DL4:DL18" si="20">DI4*10^3+DK4</f>
        <v>152685.66666666666</v>
      </c>
      <c r="DM4" s="36">
        <f t="shared" ref="DM4:DM18" si="21">RANK(DL4,$DL$4:$DL$18,0)</f>
        <v>1</v>
      </c>
      <c r="DN4" s="36">
        <f t="shared" ref="DN4:DN18" si="22">AJ4</f>
        <v>18.666666666666668</v>
      </c>
      <c r="DO4" s="36">
        <f t="shared" ref="DO4:DO18" si="23">(DI4*10^3+DK4)*10^3+DN4</f>
        <v>152685685.33333331</v>
      </c>
      <c r="DP4" s="36">
        <f t="shared" ref="DP4:DP18" si="24">RANK(DO4,$DO$4:$DO$18,0)</f>
        <v>1</v>
      </c>
      <c r="DQ4" s="52">
        <f t="shared" ref="DQ4:DQ18" si="25">U4</f>
        <v>19.333333333333332</v>
      </c>
      <c r="DR4" s="52">
        <f t="shared" ref="DR4:DR19" si="26">((DI4*10^3+DK4)*10^3+DN4)*10^3+DQ4</f>
        <v>152685685352.66666</v>
      </c>
      <c r="DS4" s="52">
        <f t="shared" ref="DS4:DS18" si="27">RANK(DR4,$DR$4:$DR$18,0)</f>
        <v>1</v>
      </c>
      <c r="DT4" s="52">
        <f t="shared" ref="DT4:DT18" si="28">AO4</f>
        <v>18</v>
      </c>
      <c r="DU4" s="52">
        <f t="shared" ref="DU4:DU18" si="29">(((DI4*10^3+DK4)*10^3+DN4)*10^3+DQ4)*10^3+DT4</f>
        <v>152685685352684.66</v>
      </c>
      <c r="DV4" s="53">
        <f t="shared" ref="DV4:DV18" si="30">IF(F4&gt;0,RANK(DU4,$DU$4:$DU$18,0),20)</f>
        <v>1</v>
      </c>
      <c r="DW4" s="52">
        <f>IF(DV4&lt;&gt;20,RANK(DV4,$DV$4:$DV$18,1)+COUNTIF(DV$4:DV4,DV4)-1,20)</f>
        <v>1</v>
      </c>
      <c r="DX4" s="54">
        <f t="shared" ref="DX4:DX18" si="31">DI4/$DX$3</f>
        <v>1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>
        <v>0</v>
      </c>
      <c r="G5" s="242">
        <v>0</v>
      </c>
      <c r="H5" s="242">
        <v>0</v>
      </c>
      <c r="I5" s="199"/>
      <c r="J5" s="199"/>
      <c r="K5" s="199"/>
      <c r="L5" s="34">
        <v>0</v>
      </c>
      <c r="M5" s="34">
        <v>0</v>
      </c>
      <c r="N5" s="34">
        <v>0</v>
      </c>
      <c r="O5" s="35"/>
      <c r="P5" s="36">
        <f t="shared" si="0"/>
        <v>0</v>
      </c>
      <c r="Q5" s="34">
        <v>0</v>
      </c>
      <c r="R5" s="34">
        <v>0</v>
      </c>
      <c r="S5" s="34">
        <v>0</v>
      </c>
      <c r="T5" s="35"/>
      <c r="U5" s="36">
        <f t="shared" si="1"/>
        <v>0</v>
      </c>
      <c r="V5" s="34">
        <v>0</v>
      </c>
      <c r="W5" s="34">
        <v>0</v>
      </c>
      <c r="X5" s="34">
        <v>0</v>
      </c>
      <c r="Y5" s="35"/>
      <c r="Z5" s="36">
        <f t="shared" si="2"/>
        <v>0</v>
      </c>
      <c r="AA5" s="34">
        <v>0</v>
      </c>
      <c r="AB5" s="34">
        <v>0</v>
      </c>
      <c r="AC5" s="34">
        <v>0</v>
      </c>
      <c r="AD5" s="35"/>
      <c r="AE5" s="36">
        <f t="shared" si="3"/>
        <v>0</v>
      </c>
      <c r="AF5" s="34">
        <v>0</v>
      </c>
      <c r="AG5" s="34">
        <v>0</v>
      </c>
      <c r="AH5" s="34">
        <v>0</v>
      </c>
      <c r="AI5" s="35"/>
      <c r="AJ5" s="36">
        <f t="shared" si="4"/>
        <v>0</v>
      </c>
      <c r="AK5" s="34">
        <v>0</v>
      </c>
      <c r="AL5" s="34">
        <v>0</v>
      </c>
      <c r="AM5" s="34">
        <v>0</v>
      </c>
      <c r="AN5" s="35"/>
      <c r="AO5" s="36">
        <f t="shared" si="5"/>
        <v>0</v>
      </c>
      <c r="AP5" s="34">
        <v>0</v>
      </c>
      <c r="AQ5" s="34">
        <v>0</v>
      </c>
      <c r="AR5" s="34">
        <v>0</v>
      </c>
      <c r="AS5" s="35"/>
      <c r="AT5" s="36">
        <f t="shared" si="6"/>
        <v>0</v>
      </c>
      <c r="AU5" s="34">
        <v>0</v>
      </c>
      <c r="AV5" s="34">
        <v>0</v>
      </c>
      <c r="AW5" s="34">
        <v>0</v>
      </c>
      <c r="AX5" s="35"/>
      <c r="AY5" s="36">
        <f t="shared" si="7"/>
        <v>0</v>
      </c>
      <c r="AZ5" s="37">
        <f t="shared" si="8"/>
        <v>0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0</v>
      </c>
      <c r="DJ5" s="189">
        <f t="shared" si="18"/>
        <v>2</v>
      </c>
      <c r="DK5" s="190">
        <f t="shared" si="19"/>
        <v>0</v>
      </c>
      <c r="DL5" s="176">
        <f t="shared" si="20"/>
        <v>0</v>
      </c>
      <c r="DM5" s="176">
        <f t="shared" si="21"/>
        <v>2</v>
      </c>
      <c r="DN5" s="176">
        <f t="shared" si="22"/>
        <v>0</v>
      </c>
      <c r="DO5" s="176">
        <f t="shared" si="23"/>
        <v>0</v>
      </c>
      <c r="DP5" s="176">
        <f t="shared" si="24"/>
        <v>2</v>
      </c>
      <c r="DQ5" s="191">
        <f t="shared" si="25"/>
        <v>0</v>
      </c>
      <c r="DR5" s="191">
        <f t="shared" si="26"/>
        <v>0</v>
      </c>
      <c r="DS5" s="191">
        <f t="shared" si="27"/>
        <v>2</v>
      </c>
      <c r="DT5" s="191">
        <f t="shared" si="28"/>
        <v>0</v>
      </c>
      <c r="DU5" s="191">
        <f t="shared" si="29"/>
        <v>0</v>
      </c>
      <c r="DV5" s="192">
        <f t="shared" si="30"/>
        <v>20</v>
      </c>
      <c r="DW5" s="191">
        <f>IF(DV5&lt;&gt;20,RANK(DV5,$DV$4:$DV$18,1)+COUNTIF(DV$4:DV5,DV5)-1,20)</f>
        <v>20</v>
      </c>
      <c r="DX5" s="193">
        <f t="shared" si="31"/>
        <v>0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>
        <v>0</v>
      </c>
      <c r="G6" s="33">
        <v>0</v>
      </c>
      <c r="H6" s="33"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1"/>
        <v>0</v>
      </c>
      <c r="V6" s="34">
        <v>0</v>
      </c>
      <c r="W6" s="34">
        <v>0</v>
      </c>
      <c r="X6" s="34">
        <v>0</v>
      </c>
      <c r="Y6" s="35"/>
      <c r="Z6" s="36">
        <f t="shared" si="2"/>
        <v>0</v>
      </c>
      <c r="AA6" s="34">
        <v>0</v>
      </c>
      <c r="AB6" s="34">
        <v>0</v>
      </c>
      <c r="AC6" s="34">
        <v>0</v>
      </c>
      <c r="AD6" s="35"/>
      <c r="AE6" s="36">
        <f t="shared" si="3"/>
        <v>0</v>
      </c>
      <c r="AF6" s="34">
        <v>0</v>
      </c>
      <c r="AG6" s="34">
        <v>0</v>
      </c>
      <c r="AH6" s="34">
        <v>0</v>
      </c>
      <c r="AI6" s="35"/>
      <c r="AJ6" s="36">
        <f t="shared" si="4"/>
        <v>0</v>
      </c>
      <c r="AK6" s="34">
        <v>0</v>
      </c>
      <c r="AL6" s="34">
        <v>0</v>
      </c>
      <c r="AM6" s="34">
        <v>0</v>
      </c>
      <c r="AN6" s="35"/>
      <c r="AO6" s="36">
        <f t="shared" si="5"/>
        <v>0</v>
      </c>
      <c r="AP6" s="34">
        <v>0</v>
      </c>
      <c r="AQ6" s="34">
        <v>0</v>
      </c>
      <c r="AR6" s="34">
        <v>0</v>
      </c>
      <c r="AS6" s="35"/>
      <c r="AT6" s="36">
        <f t="shared" si="6"/>
        <v>0</v>
      </c>
      <c r="AU6" s="34">
        <v>0</v>
      </c>
      <c r="AV6" s="34">
        <v>0</v>
      </c>
      <c r="AW6" s="34">
        <v>0</v>
      </c>
      <c r="AX6" s="35"/>
      <c r="AY6" s="36">
        <f t="shared" si="7"/>
        <v>0</v>
      </c>
      <c r="AZ6" s="37">
        <f t="shared" si="8"/>
        <v>0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0</v>
      </c>
      <c r="DJ6" s="50">
        <f t="shared" si="18"/>
        <v>2</v>
      </c>
      <c r="DK6" s="51">
        <f t="shared" si="19"/>
        <v>0</v>
      </c>
      <c r="DL6" s="36">
        <f t="shared" si="20"/>
        <v>0</v>
      </c>
      <c r="DM6" s="36">
        <f t="shared" si="21"/>
        <v>2</v>
      </c>
      <c r="DN6" s="36">
        <f t="shared" si="22"/>
        <v>0</v>
      </c>
      <c r="DO6" s="36">
        <f t="shared" si="23"/>
        <v>0</v>
      </c>
      <c r="DP6" s="36">
        <f t="shared" si="24"/>
        <v>2</v>
      </c>
      <c r="DQ6" s="52">
        <f t="shared" si="25"/>
        <v>0</v>
      </c>
      <c r="DR6" s="52">
        <f t="shared" si="26"/>
        <v>0</v>
      </c>
      <c r="DS6" s="52">
        <f t="shared" si="27"/>
        <v>2</v>
      </c>
      <c r="DT6" s="52">
        <f t="shared" si="28"/>
        <v>0</v>
      </c>
      <c r="DU6" s="52">
        <f t="shared" si="29"/>
        <v>0</v>
      </c>
      <c r="DV6" s="53">
        <f t="shared" si="30"/>
        <v>20</v>
      </c>
      <c r="DW6" s="52">
        <f>IF(DV6&lt;&gt;20,RANK(DV6,$DV$4:$DV$18,1)+COUNTIF(DV$4:DV6,DV6)-1,20)</f>
        <v>20</v>
      </c>
      <c r="DX6" s="54">
        <f t="shared" si="31"/>
        <v>0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2</v>
      </c>
      <c r="DK7" s="51">
        <f t="shared" si="19"/>
        <v>0</v>
      </c>
      <c r="DL7" s="36">
        <f t="shared" si="20"/>
        <v>0</v>
      </c>
      <c r="DM7" s="36">
        <f t="shared" si="21"/>
        <v>2</v>
      </c>
      <c r="DN7" s="36">
        <f t="shared" si="22"/>
        <v>0</v>
      </c>
      <c r="DO7" s="36">
        <f t="shared" si="23"/>
        <v>0</v>
      </c>
      <c r="DP7" s="36">
        <f t="shared" si="24"/>
        <v>2</v>
      </c>
      <c r="DQ7" s="52">
        <f t="shared" si="25"/>
        <v>0</v>
      </c>
      <c r="DR7" s="52">
        <f t="shared" si="26"/>
        <v>0</v>
      </c>
      <c r="DS7" s="52">
        <f t="shared" si="27"/>
        <v>2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2</v>
      </c>
      <c r="DK8" s="51">
        <f t="shared" si="19"/>
        <v>0</v>
      </c>
      <c r="DL8" s="36">
        <f t="shared" si="20"/>
        <v>0</v>
      </c>
      <c r="DM8" s="36">
        <f t="shared" si="21"/>
        <v>2</v>
      </c>
      <c r="DN8" s="36">
        <f t="shared" si="22"/>
        <v>0</v>
      </c>
      <c r="DO8" s="36">
        <f t="shared" si="23"/>
        <v>0</v>
      </c>
      <c r="DP8" s="36">
        <f t="shared" si="24"/>
        <v>2</v>
      </c>
      <c r="DQ8" s="52">
        <f t="shared" si="25"/>
        <v>0</v>
      </c>
      <c r="DR8" s="52">
        <f t="shared" si="26"/>
        <v>0</v>
      </c>
      <c r="DS8" s="52">
        <f t="shared" si="27"/>
        <v>2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2</v>
      </c>
      <c r="DK9" s="51">
        <f t="shared" si="19"/>
        <v>0</v>
      </c>
      <c r="DL9" s="36">
        <f t="shared" si="20"/>
        <v>0</v>
      </c>
      <c r="DM9" s="36">
        <f t="shared" si="21"/>
        <v>2</v>
      </c>
      <c r="DN9" s="36">
        <f t="shared" si="22"/>
        <v>0</v>
      </c>
      <c r="DO9" s="36">
        <f t="shared" si="23"/>
        <v>0</v>
      </c>
      <c r="DP9" s="36">
        <f t="shared" si="24"/>
        <v>2</v>
      </c>
      <c r="DQ9" s="52">
        <f t="shared" si="25"/>
        <v>0</v>
      </c>
      <c r="DR9" s="52">
        <f t="shared" si="26"/>
        <v>0</v>
      </c>
      <c r="DS9" s="52">
        <f t="shared" si="27"/>
        <v>2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2</v>
      </c>
      <c r="DK10" s="51">
        <f t="shared" si="19"/>
        <v>0</v>
      </c>
      <c r="DL10" s="36">
        <f t="shared" si="20"/>
        <v>0</v>
      </c>
      <c r="DM10" s="36">
        <f t="shared" si="21"/>
        <v>2</v>
      </c>
      <c r="DN10" s="36">
        <f t="shared" si="22"/>
        <v>0</v>
      </c>
      <c r="DO10" s="36">
        <f t="shared" si="23"/>
        <v>0</v>
      </c>
      <c r="DP10" s="36">
        <f t="shared" si="24"/>
        <v>2</v>
      </c>
      <c r="DQ10" s="52">
        <f t="shared" si="25"/>
        <v>0</v>
      </c>
      <c r="DR10" s="52">
        <f t="shared" si="26"/>
        <v>0</v>
      </c>
      <c r="DS10" s="52">
        <f t="shared" si="27"/>
        <v>2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2</v>
      </c>
      <c r="DK11" s="51">
        <f t="shared" si="19"/>
        <v>0</v>
      </c>
      <c r="DL11" s="36">
        <f t="shared" si="20"/>
        <v>0</v>
      </c>
      <c r="DM11" s="36">
        <f t="shared" si="21"/>
        <v>2</v>
      </c>
      <c r="DN11" s="36">
        <f t="shared" si="22"/>
        <v>0</v>
      </c>
      <c r="DO11" s="36">
        <f t="shared" si="23"/>
        <v>0</v>
      </c>
      <c r="DP11" s="36">
        <f t="shared" si="24"/>
        <v>2</v>
      </c>
      <c r="DQ11" s="52">
        <f t="shared" si="25"/>
        <v>0</v>
      </c>
      <c r="DR11" s="52">
        <f t="shared" si="26"/>
        <v>0</v>
      </c>
      <c r="DS11" s="52">
        <f t="shared" si="27"/>
        <v>2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2</v>
      </c>
      <c r="DK12" s="51">
        <f t="shared" si="19"/>
        <v>0</v>
      </c>
      <c r="DL12" s="36">
        <f t="shared" si="20"/>
        <v>0</v>
      </c>
      <c r="DM12" s="36">
        <f t="shared" si="21"/>
        <v>2</v>
      </c>
      <c r="DN12" s="36">
        <f t="shared" si="22"/>
        <v>0</v>
      </c>
      <c r="DO12" s="36">
        <f t="shared" si="23"/>
        <v>0</v>
      </c>
      <c r="DP12" s="36">
        <f t="shared" si="24"/>
        <v>2</v>
      </c>
      <c r="DQ12" s="52">
        <f t="shared" si="25"/>
        <v>0</v>
      </c>
      <c r="DR12" s="52">
        <f t="shared" si="26"/>
        <v>0</v>
      </c>
      <c r="DS12" s="52">
        <f t="shared" si="27"/>
        <v>2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2</v>
      </c>
      <c r="DK13" s="51">
        <f t="shared" si="19"/>
        <v>0</v>
      </c>
      <c r="DL13" s="36">
        <f t="shared" si="20"/>
        <v>0</v>
      </c>
      <c r="DM13" s="36">
        <f t="shared" si="21"/>
        <v>2</v>
      </c>
      <c r="DN13" s="36">
        <f t="shared" si="22"/>
        <v>0</v>
      </c>
      <c r="DO13" s="36">
        <f t="shared" si="23"/>
        <v>0</v>
      </c>
      <c r="DP13" s="36">
        <f t="shared" si="24"/>
        <v>2</v>
      </c>
      <c r="DQ13" s="52">
        <f t="shared" si="25"/>
        <v>0</v>
      </c>
      <c r="DR13" s="52">
        <f t="shared" si="26"/>
        <v>0</v>
      </c>
      <c r="DS13" s="52">
        <f t="shared" si="27"/>
        <v>2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2</v>
      </c>
      <c r="DK14" s="51">
        <f t="shared" si="19"/>
        <v>0</v>
      </c>
      <c r="DL14" s="36">
        <f t="shared" si="20"/>
        <v>0</v>
      </c>
      <c r="DM14" s="36">
        <f t="shared" si="21"/>
        <v>2</v>
      </c>
      <c r="DN14" s="36">
        <f t="shared" si="22"/>
        <v>0</v>
      </c>
      <c r="DO14" s="36">
        <f t="shared" si="23"/>
        <v>0</v>
      </c>
      <c r="DP14" s="36">
        <f t="shared" si="24"/>
        <v>2</v>
      </c>
      <c r="DQ14" s="52">
        <f t="shared" si="25"/>
        <v>0</v>
      </c>
      <c r="DR14" s="52">
        <f t="shared" si="26"/>
        <v>0</v>
      </c>
      <c r="DS14" s="52">
        <f t="shared" si="27"/>
        <v>2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2</v>
      </c>
      <c r="DK15" s="51">
        <f t="shared" si="19"/>
        <v>0</v>
      </c>
      <c r="DL15" s="36">
        <f t="shared" si="20"/>
        <v>0</v>
      </c>
      <c r="DM15" s="36">
        <f t="shared" si="21"/>
        <v>2</v>
      </c>
      <c r="DN15" s="36">
        <f t="shared" si="22"/>
        <v>0</v>
      </c>
      <c r="DO15" s="36">
        <f t="shared" si="23"/>
        <v>0</v>
      </c>
      <c r="DP15" s="36">
        <f t="shared" si="24"/>
        <v>2</v>
      </c>
      <c r="DQ15" s="52">
        <f t="shared" si="25"/>
        <v>0</v>
      </c>
      <c r="DR15" s="52">
        <f t="shared" si="26"/>
        <v>0</v>
      </c>
      <c r="DS15" s="52">
        <f t="shared" si="27"/>
        <v>2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2</v>
      </c>
      <c r="DK16" s="51">
        <f t="shared" si="19"/>
        <v>0</v>
      </c>
      <c r="DL16" s="36">
        <f t="shared" si="20"/>
        <v>0</v>
      </c>
      <c r="DM16" s="36">
        <f t="shared" si="21"/>
        <v>2</v>
      </c>
      <c r="DN16" s="36">
        <f t="shared" si="22"/>
        <v>0</v>
      </c>
      <c r="DO16" s="36">
        <f t="shared" si="23"/>
        <v>0</v>
      </c>
      <c r="DP16" s="36">
        <f t="shared" si="24"/>
        <v>2</v>
      </c>
      <c r="DQ16" s="52">
        <f t="shared" si="25"/>
        <v>0</v>
      </c>
      <c r="DR16" s="52">
        <f t="shared" si="26"/>
        <v>0</v>
      </c>
      <c r="DS16" s="52">
        <f t="shared" si="27"/>
        <v>2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2</v>
      </c>
      <c r="DK17" s="51">
        <f t="shared" si="19"/>
        <v>0</v>
      </c>
      <c r="DL17" s="36">
        <f t="shared" si="20"/>
        <v>0</v>
      </c>
      <c r="DM17" s="36">
        <f t="shared" si="21"/>
        <v>2</v>
      </c>
      <c r="DN17" s="36">
        <f t="shared" si="22"/>
        <v>0</v>
      </c>
      <c r="DO17" s="36">
        <f t="shared" si="23"/>
        <v>0</v>
      </c>
      <c r="DP17" s="36">
        <f t="shared" si="24"/>
        <v>2</v>
      </c>
      <c r="DQ17" s="52">
        <f t="shared" si="25"/>
        <v>0</v>
      </c>
      <c r="DR17" s="52">
        <f t="shared" si="26"/>
        <v>0</v>
      </c>
      <c r="DS17" s="52">
        <f t="shared" si="27"/>
        <v>2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2</v>
      </c>
      <c r="DK18" s="76">
        <f t="shared" si="19"/>
        <v>0</v>
      </c>
      <c r="DL18" s="62">
        <f t="shared" si="20"/>
        <v>0</v>
      </c>
      <c r="DM18" s="62">
        <f t="shared" si="21"/>
        <v>2</v>
      </c>
      <c r="DN18" s="62">
        <f t="shared" si="22"/>
        <v>0</v>
      </c>
      <c r="DO18" s="62">
        <f t="shared" si="23"/>
        <v>0</v>
      </c>
      <c r="DP18" s="62">
        <f t="shared" si="24"/>
        <v>2</v>
      </c>
      <c r="DQ18" s="77">
        <f t="shared" si="25"/>
        <v>0</v>
      </c>
      <c r="DR18" s="77">
        <f t="shared" si="26"/>
        <v>0</v>
      </c>
      <c r="DS18" s="78">
        <f t="shared" si="27"/>
        <v>2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FS 3 24/09/22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 xml:space="preserve">Gabriele </v>
      </c>
      <c r="G24" s="113" t="str">
        <f t="shared" ref="G24:G39" si="34">INDEX(G$1:G$18,MATCH(C24,$DW$1:$DW$18,0))</f>
        <v>Orlandi</v>
      </c>
      <c r="H24" s="113" t="str">
        <f t="shared" ref="H24:H39" si="35">INDEX(H$1:H$18,MATCH(C24,$DW$1:$DW$18,0))</f>
        <v>Oliver</v>
      </c>
      <c r="I24" s="112"/>
      <c r="J24" s="112"/>
      <c r="K24" s="114"/>
      <c r="L24" s="51">
        <f t="shared" ref="L24:L39" si="36">INDEX(P$1:P$18,MATCH(C24,$DW$1:$DW$18,0))</f>
        <v>19</v>
      </c>
      <c r="M24" s="36">
        <f t="shared" ref="M24:M39" si="37">INDEX(U$1:U$18,MATCH(C24,$DW$1:$DW$18,0))</f>
        <v>19.333333333333332</v>
      </c>
      <c r="N24" s="36">
        <f t="shared" ref="N24:N39" si="38">INDEX(Z$1:Z$18,MATCH(C24,$DW$1:$DW$18,0))</f>
        <v>20.333333333333332</v>
      </c>
      <c r="O24" s="42">
        <f t="shared" ref="O24:O39" si="39">INDEX(AE$1:AE$18,MATCH(C24,$DW$1:$DW$18,0))</f>
        <v>18</v>
      </c>
      <c r="P24" s="115">
        <f t="shared" ref="P24:P39" si="40">INDEX(AJ$1:AJ$18,MATCH(C24,$DW$1:$DW$18,0))</f>
        <v>18.666666666666668</v>
      </c>
      <c r="Q24" s="116">
        <f t="shared" ref="Q24:Q39" si="41">INDEX(AO$1:AO$18,MATCH(C24,$DW$1:$DW$18,0))</f>
        <v>18</v>
      </c>
      <c r="R24" s="116">
        <f t="shared" ref="R24:R39" si="42">INDEX(AT$1:AT$18,MATCH(C24,$DW$1:$DW$18,0))</f>
        <v>19.333333333333332</v>
      </c>
      <c r="S24" s="117">
        <f t="shared" ref="S24:S39" si="43">INDEX(AY$1:AY$18,MATCH(C24,$DW$1:$DW$18,0))</f>
        <v>20</v>
      </c>
      <c r="T24" s="118">
        <f t="shared" ref="T24:T39" si="44">INDEX(AZ$1:AZ$18,MATCH(C24,$DW$1:$DW$18,0))</f>
        <v>152.66666666666666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152.66666666666666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Point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 t="e">
        <f t="shared" ref="D25:D39" si="54">IF(AA25="-",INDEX(DV$1:DV$18,MATCH(C25,$DW$1:$DW$18,0)),AA25)</f>
        <v>#N/A</v>
      </c>
      <c r="E25" s="32"/>
      <c r="F25" s="124" t="e">
        <f t="shared" ref="F25:F39" si="55">INDEX(F$1:F$18,MATCH(C25,$DW$1:$DW$18,0))</f>
        <v>#N/A</v>
      </c>
      <c r="G25" s="124" t="e">
        <f t="shared" si="34"/>
        <v>#N/A</v>
      </c>
      <c r="H25" s="124" t="e">
        <f t="shared" si="35"/>
        <v>#N/A</v>
      </c>
      <c r="I25" s="32"/>
      <c r="J25" s="32"/>
      <c r="K25" s="125"/>
      <c r="L25" s="51" t="e">
        <f t="shared" si="36"/>
        <v>#N/A</v>
      </c>
      <c r="M25" s="36" t="e">
        <f t="shared" si="37"/>
        <v>#N/A</v>
      </c>
      <c r="N25" s="36" t="e">
        <f t="shared" si="38"/>
        <v>#N/A</v>
      </c>
      <c r="O25" s="42" t="e">
        <f t="shared" si="39"/>
        <v>#N/A</v>
      </c>
      <c r="P25" s="115" t="e">
        <f t="shared" si="40"/>
        <v>#N/A</v>
      </c>
      <c r="Q25" s="116" t="e">
        <f t="shared" si="41"/>
        <v>#N/A</v>
      </c>
      <c r="R25" s="116" t="e">
        <f t="shared" si="42"/>
        <v>#N/A</v>
      </c>
      <c r="S25" s="117" t="e">
        <f t="shared" si="43"/>
        <v>#N/A</v>
      </c>
      <c r="T25" s="126" t="e">
        <f t="shared" si="44"/>
        <v>#N/A</v>
      </c>
      <c r="U25" s="115" t="e">
        <f t="shared" si="45"/>
        <v>#N/A</v>
      </c>
      <c r="V25" s="116" t="e">
        <f t="shared" ref="V25:V31" si="56">INDEX(BJ$1:BJ$18,MATCH(C25,$DW$1:$DW$18,0))</f>
        <v>#N/A</v>
      </c>
      <c r="W25" s="116" t="e">
        <f t="shared" si="46"/>
        <v>#N/A</v>
      </c>
      <c r="X25" s="116" t="e">
        <f t="shared" si="47"/>
        <v>#N/A</v>
      </c>
      <c r="Y25" s="116" t="e">
        <f t="shared" si="48"/>
        <v>#N/A</v>
      </c>
      <c r="Z25" s="117" t="e">
        <f t="shared" si="49"/>
        <v>#N/A</v>
      </c>
      <c r="AA25" s="127" t="e">
        <f t="shared" si="50"/>
        <v>#N/A</v>
      </c>
      <c r="AB25" s="51" t="e">
        <f t="shared" si="51"/>
        <v>#N/A</v>
      </c>
      <c r="AC25" s="36" t="e">
        <f t="shared" si="52"/>
        <v>#N/A</v>
      </c>
      <c r="AD25" s="53" t="e">
        <f t="shared" si="53"/>
        <v>#N/A</v>
      </c>
      <c r="AE25" s="54"/>
      <c r="AF25" s="136" t="e">
        <f t="shared" ref="AF25:AF30" si="57">IF(AC25&gt;=150,"Point","-")</f>
        <v>#N/A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 t="e">
        <f t="shared" si="54"/>
        <v>#N/A</v>
      </c>
      <c r="E26" s="32"/>
      <c r="F26" s="124" t="e">
        <f t="shared" si="55"/>
        <v>#N/A</v>
      </c>
      <c r="G26" s="124" t="e">
        <f t="shared" si="34"/>
        <v>#N/A</v>
      </c>
      <c r="H26" s="124" t="e">
        <f t="shared" si="35"/>
        <v>#N/A</v>
      </c>
      <c r="I26" s="32"/>
      <c r="J26" s="32"/>
      <c r="K26" s="125"/>
      <c r="L26" s="51" t="e">
        <f t="shared" si="36"/>
        <v>#N/A</v>
      </c>
      <c r="M26" s="36" t="e">
        <f t="shared" si="37"/>
        <v>#N/A</v>
      </c>
      <c r="N26" s="36" t="e">
        <f t="shared" si="38"/>
        <v>#N/A</v>
      </c>
      <c r="O26" s="42" t="e">
        <f t="shared" si="39"/>
        <v>#N/A</v>
      </c>
      <c r="P26" s="115" t="e">
        <f t="shared" si="40"/>
        <v>#N/A</v>
      </c>
      <c r="Q26" s="116" t="e">
        <f t="shared" si="41"/>
        <v>#N/A</v>
      </c>
      <c r="R26" s="116" t="e">
        <f t="shared" si="42"/>
        <v>#N/A</v>
      </c>
      <c r="S26" s="117" t="e">
        <f t="shared" si="43"/>
        <v>#N/A</v>
      </c>
      <c r="T26" s="126" t="e">
        <f t="shared" si="44"/>
        <v>#N/A</v>
      </c>
      <c r="U26" s="115" t="e">
        <f t="shared" si="45"/>
        <v>#N/A</v>
      </c>
      <c r="V26" s="116" t="e">
        <f t="shared" si="56"/>
        <v>#N/A</v>
      </c>
      <c r="W26" s="116" t="e">
        <f t="shared" si="46"/>
        <v>#N/A</v>
      </c>
      <c r="X26" s="116" t="e">
        <f t="shared" si="47"/>
        <v>#N/A</v>
      </c>
      <c r="Y26" s="116" t="e">
        <f t="shared" si="48"/>
        <v>#N/A</v>
      </c>
      <c r="Z26" s="117" t="e">
        <f t="shared" si="49"/>
        <v>#N/A</v>
      </c>
      <c r="AA26" s="127" t="e">
        <f t="shared" si="50"/>
        <v>#N/A</v>
      </c>
      <c r="AB26" s="51" t="e">
        <f t="shared" si="51"/>
        <v>#N/A</v>
      </c>
      <c r="AC26" s="36" t="e">
        <f t="shared" si="52"/>
        <v>#N/A</v>
      </c>
      <c r="AD26" s="53" t="e">
        <f t="shared" si="53"/>
        <v>#N/A</v>
      </c>
      <c r="AE26" s="54"/>
      <c r="AF26" s="136" t="e">
        <f t="shared" si="57"/>
        <v>#N/A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tj63B7NwYJcywgMKSHl1y4Lxvol2xztLblNNktUTzdsTsKnmYSI92IvFQT878glA4Q6N6Houqol3wLvyX4mZ0Q==" saltValue="n0HufY7a4SDyvb2rhW6S6w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B056-684C-4902-826D-AC240F6F10D6}">
  <dimension ref="A1:IV49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90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140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87</v>
      </c>
      <c r="G4" s="33" t="s">
        <v>88</v>
      </c>
      <c r="H4" s="33" t="s">
        <v>89</v>
      </c>
      <c r="I4" s="32"/>
      <c r="J4" s="32"/>
      <c r="K4" s="32"/>
      <c r="L4" s="34">
        <v>17</v>
      </c>
      <c r="M4" s="34">
        <v>18</v>
      </c>
      <c r="N4" s="34">
        <v>16</v>
      </c>
      <c r="O4" s="35"/>
      <c r="P4" s="36">
        <f t="shared" ref="P4:P18" si="0">AVERAGE(L4:O4)</f>
        <v>17</v>
      </c>
      <c r="Q4" s="34">
        <v>17</v>
      </c>
      <c r="R4" s="34">
        <v>20</v>
      </c>
      <c r="S4" s="34">
        <v>21</v>
      </c>
      <c r="T4" s="35"/>
      <c r="U4" s="36">
        <f t="shared" ref="U4:U18" si="1">AVERAGE(Q4:T4)</f>
        <v>19.333333333333332</v>
      </c>
      <c r="V4" s="34">
        <v>18</v>
      </c>
      <c r="W4" s="34">
        <v>21</v>
      </c>
      <c r="X4" s="34">
        <v>20</v>
      </c>
      <c r="Y4" s="35"/>
      <c r="Z4" s="36">
        <f t="shared" ref="Z4:Z18" si="2">AVERAGE(V4:Y4)</f>
        <v>19.666666666666668</v>
      </c>
      <c r="AA4" s="34">
        <v>18</v>
      </c>
      <c r="AB4" s="34">
        <v>20</v>
      </c>
      <c r="AC4" s="34">
        <v>16</v>
      </c>
      <c r="AD4" s="35"/>
      <c r="AE4" s="36">
        <f t="shared" ref="AE4:AE18" si="3">AVERAGE(AA4:AD4)</f>
        <v>18</v>
      </c>
      <c r="AF4" s="34">
        <v>16</v>
      </c>
      <c r="AG4" s="34">
        <v>16</v>
      </c>
      <c r="AH4" s="34">
        <v>17</v>
      </c>
      <c r="AI4" s="35"/>
      <c r="AJ4" s="36">
        <f t="shared" ref="AJ4:AJ18" si="4">AVERAGE(AF4:AI4)</f>
        <v>16.333333333333332</v>
      </c>
      <c r="AK4" s="34">
        <v>15</v>
      </c>
      <c r="AL4" s="34">
        <v>16</v>
      </c>
      <c r="AM4" s="34">
        <v>15</v>
      </c>
      <c r="AN4" s="35"/>
      <c r="AO4" s="36">
        <f t="shared" ref="AO4:AO18" si="5">AVERAGE(AK4:AN4)</f>
        <v>15.333333333333334</v>
      </c>
      <c r="AP4" s="34">
        <v>17</v>
      </c>
      <c r="AQ4" s="34">
        <v>20</v>
      </c>
      <c r="AR4" s="34">
        <v>14</v>
      </c>
      <c r="AS4" s="35"/>
      <c r="AT4" s="36">
        <f t="shared" ref="AT4:AT18" si="6">AVERAGE(AP4:AS4)</f>
        <v>17</v>
      </c>
      <c r="AU4" s="34">
        <v>17</v>
      </c>
      <c r="AV4" s="34">
        <v>19</v>
      </c>
      <c r="AW4" s="34">
        <v>16</v>
      </c>
      <c r="AX4" s="35"/>
      <c r="AY4" s="36">
        <f t="shared" ref="AY4:AY18" si="7">AVERAGE(AU4:AX4)</f>
        <v>17.333333333333332</v>
      </c>
      <c r="AZ4" s="37">
        <f t="shared" ref="AZ4:AZ18" si="8">P4+U4+Z4+AE4+AJ4+AO4+AT4+AY4</f>
        <v>140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140</v>
      </c>
      <c r="DJ4" s="50">
        <f t="shared" ref="DJ4:DJ18" si="18">RANK(DI4,$DI$4:$DI$18,0)</f>
        <v>1</v>
      </c>
      <c r="DK4" s="51">
        <f t="shared" ref="DK4:DK18" si="19">P4</f>
        <v>17</v>
      </c>
      <c r="DL4" s="36">
        <f t="shared" ref="DL4:DL18" si="20">DI4*10^3+DK4</f>
        <v>140017</v>
      </c>
      <c r="DM4" s="36">
        <f t="shared" ref="DM4:DM18" si="21">RANK(DL4,$DL$4:$DL$18,0)</f>
        <v>1</v>
      </c>
      <c r="DN4" s="36">
        <f t="shared" ref="DN4:DN18" si="22">AJ4</f>
        <v>16.333333333333332</v>
      </c>
      <c r="DO4" s="36">
        <f t="shared" ref="DO4:DO18" si="23">(DI4*10^3+DK4)*10^3+DN4</f>
        <v>140017016.33333334</v>
      </c>
      <c r="DP4" s="36">
        <f t="shared" ref="DP4:DP18" si="24">RANK(DO4,$DO$4:$DO$18,0)</f>
        <v>1</v>
      </c>
      <c r="DQ4" s="52">
        <f t="shared" ref="DQ4:DQ18" si="25">U4</f>
        <v>19.333333333333332</v>
      </c>
      <c r="DR4" s="52">
        <f t="shared" ref="DR4:DR19" si="26">((DI4*10^3+DK4)*10^3+DN4)*10^3+DQ4</f>
        <v>140017016352.66669</v>
      </c>
      <c r="DS4" s="52">
        <f t="shared" ref="DS4:DS18" si="27">RANK(DR4,$DR$4:$DR$18,0)</f>
        <v>1</v>
      </c>
      <c r="DT4" s="52">
        <f t="shared" ref="DT4:DT18" si="28">AO4</f>
        <v>15.333333333333334</v>
      </c>
      <c r="DU4" s="52">
        <f t="shared" ref="DU4:DU18" si="29">(((DI4*10^3+DK4)*10^3+DN4)*10^3+DQ4)*10^3+DT4</f>
        <v>140017016352682.02</v>
      </c>
      <c r="DV4" s="53">
        <f t="shared" ref="DV4:DV18" si="30">IF(F4&gt;0,RANK(DU4,$DU$4:$DU$18,0),20)</f>
        <v>1</v>
      </c>
      <c r="DW4" s="52">
        <f>IF(DV4&lt;&gt;20,RANK(DV4,$DV$4:$DV$18,1)+COUNTIF(DV$4:DV4,DV4)-1,20)</f>
        <v>1</v>
      </c>
      <c r="DX4" s="54">
        <f t="shared" ref="DX4:DX18" si="31">DI4/$DX$3</f>
        <v>1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>
        <v>0</v>
      </c>
      <c r="G5" s="242">
        <v>0</v>
      </c>
      <c r="H5" s="242">
        <v>0</v>
      </c>
      <c r="I5" s="199"/>
      <c r="J5" s="199"/>
      <c r="K5" s="199"/>
      <c r="L5" s="34">
        <v>0</v>
      </c>
      <c r="M5" s="34">
        <v>0</v>
      </c>
      <c r="N5" s="34">
        <v>0</v>
      </c>
      <c r="O5" s="35"/>
      <c r="P5" s="36">
        <f t="shared" si="0"/>
        <v>0</v>
      </c>
      <c r="Q5" s="34">
        <v>0</v>
      </c>
      <c r="R5" s="34">
        <v>0</v>
      </c>
      <c r="S5" s="34">
        <v>0</v>
      </c>
      <c r="T5" s="35"/>
      <c r="U5" s="36">
        <f t="shared" si="1"/>
        <v>0</v>
      </c>
      <c r="V5" s="34">
        <v>0</v>
      </c>
      <c r="W5" s="34">
        <v>0</v>
      </c>
      <c r="X5" s="34">
        <v>0</v>
      </c>
      <c r="Y5" s="35"/>
      <c r="Z5" s="36">
        <f t="shared" si="2"/>
        <v>0</v>
      </c>
      <c r="AA5" s="34">
        <v>0</v>
      </c>
      <c r="AB5" s="34">
        <v>0</v>
      </c>
      <c r="AC5" s="34">
        <v>0</v>
      </c>
      <c r="AD5" s="35"/>
      <c r="AE5" s="36">
        <f t="shared" si="3"/>
        <v>0</v>
      </c>
      <c r="AF5" s="34">
        <v>0</v>
      </c>
      <c r="AG5" s="34">
        <v>0</v>
      </c>
      <c r="AH5" s="34">
        <v>0</v>
      </c>
      <c r="AI5" s="35"/>
      <c r="AJ5" s="36">
        <f t="shared" si="4"/>
        <v>0</v>
      </c>
      <c r="AK5" s="34">
        <v>0</v>
      </c>
      <c r="AL5" s="34">
        <v>0</v>
      </c>
      <c r="AM5" s="34">
        <v>0</v>
      </c>
      <c r="AN5" s="35"/>
      <c r="AO5" s="36">
        <f t="shared" si="5"/>
        <v>0</v>
      </c>
      <c r="AP5" s="34">
        <v>0</v>
      </c>
      <c r="AQ5" s="34">
        <v>0</v>
      </c>
      <c r="AR5" s="34">
        <v>0</v>
      </c>
      <c r="AS5" s="35"/>
      <c r="AT5" s="36">
        <f t="shared" si="6"/>
        <v>0</v>
      </c>
      <c r="AU5" s="34">
        <v>0</v>
      </c>
      <c r="AV5" s="34">
        <v>0</v>
      </c>
      <c r="AW5" s="34">
        <v>0</v>
      </c>
      <c r="AX5" s="35"/>
      <c r="AY5" s="36">
        <f t="shared" si="7"/>
        <v>0</v>
      </c>
      <c r="AZ5" s="37">
        <f t="shared" si="8"/>
        <v>0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0</v>
      </c>
      <c r="DJ5" s="189">
        <f t="shared" si="18"/>
        <v>2</v>
      </c>
      <c r="DK5" s="190">
        <f t="shared" si="19"/>
        <v>0</v>
      </c>
      <c r="DL5" s="176">
        <f t="shared" si="20"/>
        <v>0</v>
      </c>
      <c r="DM5" s="176">
        <f t="shared" si="21"/>
        <v>2</v>
      </c>
      <c r="DN5" s="176">
        <f t="shared" si="22"/>
        <v>0</v>
      </c>
      <c r="DO5" s="176">
        <f t="shared" si="23"/>
        <v>0</v>
      </c>
      <c r="DP5" s="176">
        <f t="shared" si="24"/>
        <v>2</v>
      </c>
      <c r="DQ5" s="191">
        <f t="shared" si="25"/>
        <v>0</v>
      </c>
      <c r="DR5" s="191">
        <f t="shared" si="26"/>
        <v>0</v>
      </c>
      <c r="DS5" s="191">
        <f t="shared" si="27"/>
        <v>2</v>
      </c>
      <c r="DT5" s="191">
        <f t="shared" si="28"/>
        <v>0</v>
      </c>
      <c r="DU5" s="191">
        <f t="shared" si="29"/>
        <v>0</v>
      </c>
      <c r="DV5" s="192">
        <f t="shared" si="30"/>
        <v>20</v>
      </c>
      <c r="DW5" s="191">
        <f>IF(DV5&lt;&gt;20,RANK(DV5,$DV$4:$DV$18,1)+COUNTIF(DV$4:DV5,DV5)-1,20)</f>
        <v>20</v>
      </c>
      <c r="DX5" s="193">
        <f t="shared" si="31"/>
        <v>0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>
        <v>0</v>
      </c>
      <c r="G6" s="33">
        <v>0</v>
      </c>
      <c r="H6" s="33"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1"/>
        <v>0</v>
      </c>
      <c r="V6" s="34">
        <v>0</v>
      </c>
      <c r="W6" s="34">
        <v>0</v>
      </c>
      <c r="X6" s="34">
        <v>0</v>
      </c>
      <c r="Y6" s="35"/>
      <c r="Z6" s="36">
        <f t="shared" si="2"/>
        <v>0</v>
      </c>
      <c r="AA6" s="34">
        <v>0</v>
      </c>
      <c r="AB6" s="34">
        <v>0</v>
      </c>
      <c r="AC6" s="34">
        <v>0</v>
      </c>
      <c r="AD6" s="35"/>
      <c r="AE6" s="36">
        <f t="shared" si="3"/>
        <v>0</v>
      </c>
      <c r="AF6" s="34">
        <v>0</v>
      </c>
      <c r="AG6" s="34">
        <v>0</v>
      </c>
      <c r="AH6" s="34">
        <v>0</v>
      </c>
      <c r="AI6" s="35"/>
      <c r="AJ6" s="36">
        <f t="shared" si="4"/>
        <v>0</v>
      </c>
      <c r="AK6" s="34">
        <v>0</v>
      </c>
      <c r="AL6" s="34">
        <v>0</v>
      </c>
      <c r="AM6" s="34">
        <v>0</v>
      </c>
      <c r="AN6" s="35"/>
      <c r="AO6" s="36">
        <f t="shared" si="5"/>
        <v>0</v>
      </c>
      <c r="AP6" s="34">
        <v>0</v>
      </c>
      <c r="AQ6" s="34">
        <v>0</v>
      </c>
      <c r="AR6" s="34">
        <v>0</v>
      </c>
      <c r="AS6" s="35"/>
      <c r="AT6" s="36">
        <f t="shared" si="6"/>
        <v>0</v>
      </c>
      <c r="AU6" s="34">
        <v>0</v>
      </c>
      <c r="AV6" s="34">
        <v>0</v>
      </c>
      <c r="AW6" s="34">
        <v>0</v>
      </c>
      <c r="AX6" s="35"/>
      <c r="AY6" s="36">
        <f t="shared" si="7"/>
        <v>0</v>
      </c>
      <c r="AZ6" s="37">
        <f t="shared" si="8"/>
        <v>0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0</v>
      </c>
      <c r="DJ6" s="50">
        <f t="shared" si="18"/>
        <v>2</v>
      </c>
      <c r="DK6" s="51">
        <f t="shared" si="19"/>
        <v>0</v>
      </c>
      <c r="DL6" s="36">
        <f t="shared" si="20"/>
        <v>0</v>
      </c>
      <c r="DM6" s="36">
        <f t="shared" si="21"/>
        <v>2</v>
      </c>
      <c r="DN6" s="36">
        <f t="shared" si="22"/>
        <v>0</v>
      </c>
      <c r="DO6" s="36">
        <f t="shared" si="23"/>
        <v>0</v>
      </c>
      <c r="DP6" s="36">
        <f t="shared" si="24"/>
        <v>2</v>
      </c>
      <c r="DQ6" s="52">
        <f t="shared" si="25"/>
        <v>0</v>
      </c>
      <c r="DR6" s="52">
        <f t="shared" si="26"/>
        <v>0</v>
      </c>
      <c r="DS6" s="52">
        <f t="shared" si="27"/>
        <v>2</v>
      </c>
      <c r="DT6" s="52">
        <f t="shared" si="28"/>
        <v>0</v>
      </c>
      <c r="DU6" s="52">
        <f t="shared" si="29"/>
        <v>0</v>
      </c>
      <c r="DV6" s="53">
        <f t="shared" si="30"/>
        <v>20</v>
      </c>
      <c r="DW6" s="52">
        <f>IF(DV6&lt;&gt;20,RANK(DV6,$DV$4:$DV$18,1)+COUNTIF(DV$4:DV6,DV6)-1,20)</f>
        <v>20</v>
      </c>
      <c r="DX6" s="54">
        <f t="shared" si="31"/>
        <v>0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2</v>
      </c>
      <c r="DK7" s="51">
        <f t="shared" si="19"/>
        <v>0</v>
      </c>
      <c r="DL7" s="36">
        <f t="shared" si="20"/>
        <v>0</v>
      </c>
      <c r="DM7" s="36">
        <f t="shared" si="21"/>
        <v>2</v>
      </c>
      <c r="DN7" s="36">
        <f t="shared" si="22"/>
        <v>0</v>
      </c>
      <c r="DO7" s="36">
        <f t="shared" si="23"/>
        <v>0</v>
      </c>
      <c r="DP7" s="36">
        <f t="shared" si="24"/>
        <v>2</v>
      </c>
      <c r="DQ7" s="52">
        <f t="shared" si="25"/>
        <v>0</v>
      </c>
      <c r="DR7" s="52">
        <f t="shared" si="26"/>
        <v>0</v>
      </c>
      <c r="DS7" s="52">
        <f t="shared" si="27"/>
        <v>2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2</v>
      </c>
      <c r="DK8" s="51">
        <f t="shared" si="19"/>
        <v>0</v>
      </c>
      <c r="DL8" s="36">
        <f t="shared" si="20"/>
        <v>0</v>
      </c>
      <c r="DM8" s="36">
        <f t="shared" si="21"/>
        <v>2</v>
      </c>
      <c r="DN8" s="36">
        <f t="shared" si="22"/>
        <v>0</v>
      </c>
      <c r="DO8" s="36">
        <f t="shared" si="23"/>
        <v>0</v>
      </c>
      <c r="DP8" s="36">
        <f t="shared" si="24"/>
        <v>2</v>
      </c>
      <c r="DQ8" s="52">
        <f t="shared" si="25"/>
        <v>0</v>
      </c>
      <c r="DR8" s="52">
        <f t="shared" si="26"/>
        <v>0</v>
      </c>
      <c r="DS8" s="52">
        <f t="shared" si="27"/>
        <v>2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2</v>
      </c>
      <c r="DK9" s="51">
        <f t="shared" si="19"/>
        <v>0</v>
      </c>
      <c r="DL9" s="36">
        <f t="shared" si="20"/>
        <v>0</v>
      </c>
      <c r="DM9" s="36">
        <f t="shared" si="21"/>
        <v>2</v>
      </c>
      <c r="DN9" s="36">
        <f t="shared" si="22"/>
        <v>0</v>
      </c>
      <c r="DO9" s="36">
        <f t="shared" si="23"/>
        <v>0</v>
      </c>
      <c r="DP9" s="36">
        <f t="shared" si="24"/>
        <v>2</v>
      </c>
      <c r="DQ9" s="52">
        <f t="shared" si="25"/>
        <v>0</v>
      </c>
      <c r="DR9" s="52">
        <f t="shared" si="26"/>
        <v>0</v>
      </c>
      <c r="DS9" s="52">
        <f t="shared" si="27"/>
        <v>2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2</v>
      </c>
      <c r="DK10" s="51">
        <f t="shared" si="19"/>
        <v>0</v>
      </c>
      <c r="DL10" s="36">
        <f t="shared" si="20"/>
        <v>0</v>
      </c>
      <c r="DM10" s="36">
        <f t="shared" si="21"/>
        <v>2</v>
      </c>
      <c r="DN10" s="36">
        <f t="shared" si="22"/>
        <v>0</v>
      </c>
      <c r="DO10" s="36">
        <f t="shared" si="23"/>
        <v>0</v>
      </c>
      <c r="DP10" s="36">
        <f t="shared" si="24"/>
        <v>2</v>
      </c>
      <c r="DQ10" s="52">
        <f t="shared" si="25"/>
        <v>0</v>
      </c>
      <c r="DR10" s="52">
        <f t="shared" si="26"/>
        <v>0</v>
      </c>
      <c r="DS10" s="52">
        <f t="shared" si="27"/>
        <v>2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2</v>
      </c>
      <c r="DK11" s="51">
        <f t="shared" si="19"/>
        <v>0</v>
      </c>
      <c r="DL11" s="36">
        <f t="shared" si="20"/>
        <v>0</v>
      </c>
      <c r="DM11" s="36">
        <f t="shared" si="21"/>
        <v>2</v>
      </c>
      <c r="DN11" s="36">
        <f t="shared" si="22"/>
        <v>0</v>
      </c>
      <c r="DO11" s="36">
        <f t="shared" si="23"/>
        <v>0</v>
      </c>
      <c r="DP11" s="36">
        <f t="shared" si="24"/>
        <v>2</v>
      </c>
      <c r="DQ11" s="52">
        <f t="shared" si="25"/>
        <v>0</v>
      </c>
      <c r="DR11" s="52">
        <f t="shared" si="26"/>
        <v>0</v>
      </c>
      <c r="DS11" s="52">
        <f t="shared" si="27"/>
        <v>2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2</v>
      </c>
      <c r="DK12" s="51">
        <f t="shared" si="19"/>
        <v>0</v>
      </c>
      <c r="DL12" s="36">
        <f t="shared" si="20"/>
        <v>0</v>
      </c>
      <c r="DM12" s="36">
        <f t="shared" si="21"/>
        <v>2</v>
      </c>
      <c r="DN12" s="36">
        <f t="shared" si="22"/>
        <v>0</v>
      </c>
      <c r="DO12" s="36">
        <f t="shared" si="23"/>
        <v>0</v>
      </c>
      <c r="DP12" s="36">
        <f t="shared" si="24"/>
        <v>2</v>
      </c>
      <c r="DQ12" s="52">
        <f t="shared" si="25"/>
        <v>0</v>
      </c>
      <c r="DR12" s="52">
        <f t="shared" si="26"/>
        <v>0</v>
      </c>
      <c r="DS12" s="52">
        <f t="shared" si="27"/>
        <v>2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2</v>
      </c>
      <c r="DK13" s="51">
        <f t="shared" si="19"/>
        <v>0</v>
      </c>
      <c r="DL13" s="36">
        <f t="shared" si="20"/>
        <v>0</v>
      </c>
      <c r="DM13" s="36">
        <f t="shared" si="21"/>
        <v>2</v>
      </c>
      <c r="DN13" s="36">
        <f t="shared" si="22"/>
        <v>0</v>
      </c>
      <c r="DO13" s="36">
        <f t="shared" si="23"/>
        <v>0</v>
      </c>
      <c r="DP13" s="36">
        <f t="shared" si="24"/>
        <v>2</v>
      </c>
      <c r="DQ13" s="52">
        <f t="shared" si="25"/>
        <v>0</v>
      </c>
      <c r="DR13" s="52">
        <f t="shared" si="26"/>
        <v>0</v>
      </c>
      <c r="DS13" s="52">
        <f t="shared" si="27"/>
        <v>2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2</v>
      </c>
      <c r="DK14" s="51">
        <f t="shared" si="19"/>
        <v>0</v>
      </c>
      <c r="DL14" s="36">
        <f t="shared" si="20"/>
        <v>0</v>
      </c>
      <c r="DM14" s="36">
        <f t="shared" si="21"/>
        <v>2</v>
      </c>
      <c r="DN14" s="36">
        <f t="shared" si="22"/>
        <v>0</v>
      </c>
      <c r="DO14" s="36">
        <f t="shared" si="23"/>
        <v>0</v>
      </c>
      <c r="DP14" s="36">
        <f t="shared" si="24"/>
        <v>2</v>
      </c>
      <c r="DQ14" s="52">
        <f t="shared" si="25"/>
        <v>0</v>
      </c>
      <c r="DR14" s="52">
        <f t="shared" si="26"/>
        <v>0</v>
      </c>
      <c r="DS14" s="52">
        <f t="shared" si="27"/>
        <v>2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2</v>
      </c>
      <c r="DK15" s="51">
        <f t="shared" si="19"/>
        <v>0</v>
      </c>
      <c r="DL15" s="36">
        <f t="shared" si="20"/>
        <v>0</v>
      </c>
      <c r="DM15" s="36">
        <f t="shared" si="21"/>
        <v>2</v>
      </c>
      <c r="DN15" s="36">
        <f t="shared" si="22"/>
        <v>0</v>
      </c>
      <c r="DO15" s="36">
        <f t="shared" si="23"/>
        <v>0</v>
      </c>
      <c r="DP15" s="36">
        <f t="shared" si="24"/>
        <v>2</v>
      </c>
      <c r="DQ15" s="52">
        <f t="shared" si="25"/>
        <v>0</v>
      </c>
      <c r="DR15" s="52">
        <f t="shared" si="26"/>
        <v>0</v>
      </c>
      <c r="DS15" s="52">
        <f t="shared" si="27"/>
        <v>2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2</v>
      </c>
      <c r="DK16" s="51">
        <f t="shared" si="19"/>
        <v>0</v>
      </c>
      <c r="DL16" s="36">
        <f t="shared" si="20"/>
        <v>0</v>
      </c>
      <c r="DM16" s="36">
        <f t="shared" si="21"/>
        <v>2</v>
      </c>
      <c r="DN16" s="36">
        <f t="shared" si="22"/>
        <v>0</v>
      </c>
      <c r="DO16" s="36">
        <f t="shared" si="23"/>
        <v>0</v>
      </c>
      <c r="DP16" s="36">
        <f t="shared" si="24"/>
        <v>2</v>
      </c>
      <c r="DQ16" s="52">
        <f t="shared" si="25"/>
        <v>0</v>
      </c>
      <c r="DR16" s="52">
        <f t="shared" si="26"/>
        <v>0</v>
      </c>
      <c r="DS16" s="52">
        <f t="shared" si="27"/>
        <v>2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2</v>
      </c>
      <c r="DK17" s="51">
        <f t="shared" si="19"/>
        <v>0</v>
      </c>
      <c r="DL17" s="36">
        <f t="shared" si="20"/>
        <v>0</v>
      </c>
      <c r="DM17" s="36">
        <f t="shared" si="21"/>
        <v>2</v>
      </c>
      <c r="DN17" s="36">
        <f t="shared" si="22"/>
        <v>0</v>
      </c>
      <c r="DO17" s="36">
        <f t="shared" si="23"/>
        <v>0</v>
      </c>
      <c r="DP17" s="36">
        <f t="shared" si="24"/>
        <v>2</v>
      </c>
      <c r="DQ17" s="52">
        <f t="shared" si="25"/>
        <v>0</v>
      </c>
      <c r="DR17" s="52">
        <f t="shared" si="26"/>
        <v>0</v>
      </c>
      <c r="DS17" s="52">
        <f t="shared" si="27"/>
        <v>2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2</v>
      </c>
      <c r="DK18" s="76">
        <f t="shared" si="19"/>
        <v>0</v>
      </c>
      <c r="DL18" s="62">
        <f t="shared" si="20"/>
        <v>0</v>
      </c>
      <c r="DM18" s="62">
        <f t="shared" si="21"/>
        <v>2</v>
      </c>
      <c r="DN18" s="62">
        <f t="shared" si="22"/>
        <v>0</v>
      </c>
      <c r="DO18" s="62">
        <f t="shared" si="23"/>
        <v>0</v>
      </c>
      <c r="DP18" s="62">
        <f t="shared" si="24"/>
        <v>2</v>
      </c>
      <c r="DQ18" s="77">
        <f t="shared" si="25"/>
        <v>0</v>
      </c>
      <c r="DR18" s="77">
        <f t="shared" si="26"/>
        <v>0</v>
      </c>
      <c r="DS18" s="78">
        <f t="shared" si="27"/>
        <v>2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HTM 3 24/09/22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Roberto</v>
      </c>
      <c r="G24" s="113" t="str">
        <f t="shared" ref="G24:G39" si="34">INDEX(G$1:G$18,MATCH(C24,$DW$1:$DW$18,0))</f>
        <v>Amerio</v>
      </c>
      <c r="H24" s="113" t="str">
        <f t="shared" ref="H24:H39" si="35">INDEX(H$1:H$18,MATCH(C24,$DW$1:$DW$18,0))</f>
        <v>Nano</v>
      </c>
      <c r="I24" s="112"/>
      <c r="J24" s="112"/>
      <c r="K24" s="114"/>
      <c r="L24" s="51">
        <f t="shared" ref="L24:L39" si="36">INDEX(P$1:P$18,MATCH(C24,$DW$1:$DW$18,0))</f>
        <v>17</v>
      </c>
      <c r="M24" s="36">
        <f t="shared" ref="M24:M39" si="37">INDEX(U$1:U$18,MATCH(C24,$DW$1:$DW$18,0))</f>
        <v>19.333333333333332</v>
      </c>
      <c r="N24" s="36">
        <f t="shared" ref="N24:N39" si="38">INDEX(Z$1:Z$18,MATCH(C24,$DW$1:$DW$18,0))</f>
        <v>19.666666666666668</v>
      </c>
      <c r="O24" s="42">
        <f t="shared" ref="O24:O39" si="39">INDEX(AE$1:AE$18,MATCH(C24,$DW$1:$DW$18,0))</f>
        <v>18</v>
      </c>
      <c r="P24" s="115">
        <f t="shared" ref="P24:P39" si="40">INDEX(AJ$1:AJ$18,MATCH(C24,$DW$1:$DW$18,0))</f>
        <v>16.333333333333332</v>
      </c>
      <c r="Q24" s="116">
        <f t="shared" ref="Q24:Q39" si="41">INDEX(AO$1:AO$18,MATCH(C24,$DW$1:$DW$18,0))</f>
        <v>15.333333333333334</v>
      </c>
      <c r="R24" s="116">
        <f t="shared" ref="R24:R39" si="42">INDEX(AT$1:AT$18,MATCH(C24,$DW$1:$DW$18,0))</f>
        <v>17</v>
      </c>
      <c r="S24" s="117">
        <f t="shared" ref="S24:S39" si="43">INDEX(AY$1:AY$18,MATCH(C24,$DW$1:$DW$18,0))</f>
        <v>17.333333333333332</v>
      </c>
      <c r="T24" s="118">
        <f t="shared" ref="T24:T39" si="44">INDEX(AZ$1:AZ$18,MATCH(C24,$DW$1:$DW$18,0))</f>
        <v>140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140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-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 t="e">
        <f t="shared" ref="D25:D39" si="54">IF(AA25="-",INDEX(DV$1:DV$18,MATCH(C25,$DW$1:$DW$18,0)),AA25)</f>
        <v>#N/A</v>
      </c>
      <c r="E25" s="32"/>
      <c r="F25" s="124" t="e">
        <f t="shared" ref="F25:F39" si="55">INDEX(F$1:F$18,MATCH(C25,$DW$1:$DW$18,0))</f>
        <v>#N/A</v>
      </c>
      <c r="G25" s="124" t="e">
        <f t="shared" si="34"/>
        <v>#N/A</v>
      </c>
      <c r="H25" s="124" t="e">
        <f t="shared" si="35"/>
        <v>#N/A</v>
      </c>
      <c r="I25" s="32"/>
      <c r="J25" s="32"/>
      <c r="K25" s="125"/>
      <c r="L25" s="51" t="e">
        <f t="shared" si="36"/>
        <v>#N/A</v>
      </c>
      <c r="M25" s="36" t="e">
        <f t="shared" si="37"/>
        <v>#N/A</v>
      </c>
      <c r="N25" s="36" t="e">
        <f t="shared" si="38"/>
        <v>#N/A</v>
      </c>
      <c r="O25" s="42" t="e">
        <f t="shared" si="39"/>
        <v>#N/A</v>
      </c>
      <c r="P25" s="115" t="e">
        <f t="shared" si="40"/>
        <v>#N/A</v>
      </c>
      <c r="Q25" s="116" t="e">
        <f t="shared" si="41"/>
        <v>#N/A</v>
      </c>
      <c r="R25" s="116" t="e">
        <f t="shared" si="42"/>
        <v>#N/A</v>
      </c>
      <c r="S25" s="117" t="e">
        <f t="shared" si="43"/>
        <v>#N/A</v>
      </c>
      <c r="T25" s="126" t="e">
        <f t="shared" si="44"/>
        <v>#N/A</v>
      </c>
      <c r="U25" s="115" t="e">
        <f t="shared" si="45"/>
        <v>#N/A</v>
      </c>
      <c r="V25" s="116" t="e">
        <f t="shared" ref="V25:V31" si="56">INDEX(BJ$1:BJ$18,MATCH(C25,$DW$1:$DW$18,0))</f>
        <v>#N/A</v>
      </c>
      <c r="W25" s="116" t="e">
        <f t="shared" si="46"/>
        <v>#N/A</v>
      </c>
      <c r="X25" s="116" t="e">
        <f t="shared" si="47"/>
        <v>#N/A</v>
      </c>
      <c r="Y25" s="116" t="e">
        <f t="shared" si="48"/>
        <v>#N/A</v>
      </c>
      <c r="Z25" s="117" t="e">
        <f t="shared" si="49"/>
        <v>#N/A</v>
      </c>
      <c r="AA25" s="127" t="e">
        <f t="shared" si="50"/>
        <v>#N/A</v>
      </c>
      <c r="AB25" s="51" t="e">
        <f t="shared" si="51"/>
        <v>#N/A</v>
      </c>
      <c r="AC25" s="36" t="e">
        <f t="shared" si="52"/>
        <v>#N/A</v>
      </c>
      <c r="AD25" s="53" t="e">
        <f t="shared" si="53"/>
        <v>#N/A</v>
      </c>
      <c r="AE25" s="54"/>
      <c r="AF25" s="136" t="e">
        <f t="shared" ref="AF25:AF30" si="57">IF(AC25&gt;=150,"Point","-")</f>
        <v>#N/A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 t="e">
        <f t="shared" si="54"/>
        <v>#N/A</v>
      </c>
      <c r="E26" s="32"/>
      <c r="F26" s="124" t="e">
        <f t="shared" si="55"/>
        <v>#N/A</v>
      </c>
      <c r="G26" s="124" t="e">
        <f t="shared" si="34"/>
        <v>#N/A</v>
      </c>
      <c r="H26" s="124" t="e">
        <f t="shared" si="35"/>
        <v>#N/A</v>
      </c>
      <c r="I26" s="32"/>
      <c r="J26" s="32"/>
      <c r="K26" s="125"/>
      <c r="L26" s="51" t="e">
        <f t="shared" si="36"/>
        <v>#N/A</v>
      </c>
      <c r="M26" s="36" t="e">
        <f t="shared" si="37"/>
        <v>#N/A</v>
      </c>
      <c r="N26" s="36" t="e">
        <f t="shared" si="38"/>
        <v>#N/A</v>
      </c>
      <c r="O26" s="42" t="e">
        <f t="shared" si="39"/>
        <v>#N/A</v>
      </c>
      <c r="P26" s="115" t="e">
        <f t="shared" si="40"/>
        <v>#N/A</v>
      </c>
      <c r="Q26" s="116" t="e">
        <f t="shared" si="41"/>
        <v>#N/A</v>
      </c>
      <c r="R26" s="116" t="e">
        <f t="shared" si="42"/>
        <v>#N/A</v>
      </c>
      <c r="S26" s="117" t="e">
        <f t="shared" si="43"/>
        <v>#N/A</v>
      </c>
      <c r="T26" s="126" t="e">
        <f t="shared" si="44"/>
        <v>#N/A</v>
      </c>
      <c r="U26" s="115" t="e">
        <f t="shared" si="45"/>
        <v>#N/A</v>
      </c>
      <c r="V26" s="116" t="e">
        <f t="shared" si="56"/>
        <v>#N/A</v>
      </c>
      <c r="W26" s="116" t="e">
        <f t="shared" si="46"/>
        <v>#N/A</v>
      </c>
      <c r="X26" s="116" t="e">
        <f t="shared" si="47"/>
        <v>#N/A</v>
      </c>
      <c r="Y26" s="116" t="e">
        <f t="shared" si="48"/>
        <v>#N/A</v>
      </c>
      <c r="Z26" s="117" t="e">
        <f t="shared" si="49"/>
        <v>#N/A</v>
      </c>
      <c r="AA26" s="127" t="e">
        <f t="shared" si="50"/>
        <v>#N/A</v>
      </c>
      <c r="AB26" s="51" t="e">
        <f t="shared" si="51"/>
        <v>#N/A</v>
      </c>
      <c r="AC26" s="36" t="e">
        <f t="shared" si="52"/>
        <v>#N/A</v>
      </c>
      <c r="AD26" s="53" t="e">
        <f t="shared" si="53"/>
        <v>#N/A</v>
      </c>
      <c r="AE26" s="54"/>
      <c r="AF26" s="136" t="e">
        <f t="shared" si="57"/>
        <v>#N/A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b0V+tm+32Mr/BbczW2+oxVgBFa9vyNH9T5/0UG9+Bj4cqaVEmd4+s3evVztw/0mdaEJxk+3W/EKi1WctfHNW2Q==" saltValue="XboKwmq+75oTpmblkW4ogw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0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1" hidden="1" customWidth="1"/>
    <col min="3" max="3" width="3.61328125" style="1" customWidth="1"/>
    <col min="4" max="4" width="8.61328125" style="1" customWidth="1"/>
    <col min="5" max="5" width="3" style="1" customWidth="1"/>
    <col min="6" max="6" width="8.61328125" style="1" customWidth="1"/>
    <col min="7" max="7" width="9.07421875" style="1" customWidth="1"/>
    <col min="8" max="8" width="8.61328125" style="1" customWidth="1"/>
    <col min="9" max="11" width="8.61328125" style="1" hidden="1" customWidth="1"/>
    <col min="12" max="12" width="4.3828125" style="1" customWidth="1"/>
    <col min="13" max="13" width="6.4609375" style="1" bestFit="1" customWidth="1"/>
    <col min="14" max="14" width="5.4609375" style="1" bestFit="1" customWidth="1"/>
    <col min="15" max="15" width="5.53515625" style="1" customWidth="1"/>
    <col min="16" max="16" width="4.07421875" style="1" bestFit="1" customWidth="1"/>
    <col min="17" max="18" width="4.4609375" style="1" customWidth="1"/>
    <col min="19" max="19" width="4.23046875" style="1" customWidth="1"/>
    <col min="20" max="20" width="13.4609375" style="1" bestFit="1" customWidth="1"/>
    <col min="21" max="21" width="4.07421875" style="1" customWidth="1"/>
    <col min="22" max="24" width="4.3046875" style="1" customWidth="1"/>
    <col min="25" max="25" width="3.61328125" style="1" customWidth="1"/>
    <col min="26" max="26" width="4" style="1" customWidth="1"/>
    <col min="27" max="29" width="4.4609375" style="1" customWidth="1"/>
    <col min="30" max="30" width="7.07421875" style="1" customWidth="1"/>
    <col min="31" max="32" width="6" style="1" customWidth="1"/>
    <col min="33" max="33" width="4.3046875" style="1" customWidth="1"/>
    <col min="34" max="34" width="4.3828125" style="1" customWidth="1"/>
    <col min="35" max="35" width="4.69140625" style="1" customWidth="1"/>
    <col min="36" max="36" width="4.3046875" style="1" customWidth="1"/>
    <col min="37" max="37" width="4" style="1" customWidth="1"/>
    <col min="38" max="38" width="3.921875" style="1" customWidth="1"/>
    <col min="39" max="40" width="4.3828125" style="1" customWidth="1"/>
    <col min="41" max="41" width="4.4609375" style="1" customWidth="1"/>
    <col min="42" max="44" width="3.61328125" style="1" customWidth="1"/>
    <col min="45" max="45" width="8.61328125" style="1" customWidth="1"/>
    <col min="46" max="49" width="3.61328125" style="1" customWidth="1"/>
    <col min="50" max="50" width="8.61328125" style="1" customWidth="1"/>
    <col min="51" max="51" width="3.61328125" style="1" customWidth="1"/>
    <col min="52" max="52" width="4.921875" style="1" customWidth="1"/>
    <col min="53" max="55" width="3.69140625" style="1" customWidth="1"/>
    <col min="56" max="56" width="4.61328125" style="1" customWidth="1"/>
    <col min="57" max="57" width="3.61328125" style="1" customWidth="1"/>
    <col min="58" max="62" width="4.07421875" style="1" customWidth="1"/>
    <col min="63" max="67" width="4.23046875" style="1" customWidth="1"/>
    <col min="68" max="82" width="4.921875" style="1" customWidth="1"/>
    <col min="83" max="90" width="7.61328125" style="1" customWidth="1"/>
    <col min="91" max="94" width="6" style="1" customWidth="1"/>
    <col min="95" max="98" width="6.4609375" style="1" customWidth="1"/>
    <col min="99" max="102" width="6.3828125" style="1" customWidth="1"/>
    <col min="103" max="106" width="6.07421875" style="1" customWidth="1"/>
    <col min="107" max="107" width="6.3828125" style="1" customWidth="1"/>
    <col min="108" max="112" width="3.61328125" style="1" customWidth="1"/>
    <col min="113" max="113" width="4.69140625" style="1" bestFit="1" customWidth="1"/>
    <col min="114" max="114" width="2.4609375" style="1" customWidth="1"/>
    <col min="115" max="130" width="8.61328125" style="1" hidden="1" customWidth="1"/>
    <col min="131" max="256" width="8.61328125" style="1" customWidth="1"/>
    <col min="257" max="16384" width="8.61328125" style="2"/>
  </cols>
  <sheetData>
    <row r="1" spans="1:132" ht="17.100000000000001" customHeight="1" x14ac:dyDescent="0.25">
      <c r="A1" s="3"/>
      <c r="B1" s="3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132" ht="17.100000000000001" customHeight="1" x14ac:dyDescent="0.25">
      <c r="A2" s="3"/>
      <c r="B2" s="3"/>
      <c r="C2" s="4"/>
      <c r="D2" s="333" t="s">
        <v>61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132" ht="84.75" customHeight="1" x14ac:dyDescent="0.25">
      <c r="A3" s="3"/>
      <c r="B3" s="3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LARGE(DI4:DI9,1)</f>
        <v>158.33333333333334</v>
      </c>
      <c r="DY3" s="30" t="s">
        <v>50</v>
      </c>
      <c r="DZ3" s="31"/>
      <c r="EA3" s="3"/>
      <c r="EB3" s="3"/>
    </row>
    <row r="4" spans="1:132" ht="15.9" customHeight="1" x14ac:dyDescent="0.25">
      <c r="A4" s="3"/>
      <c r="B4" s="3"/>
      <c r="C4" s="4"/>
      <c r="D4" s="56">
        <v>0</v>
      </c>
      <c r="E4" s="33"/>
      <c r="F4" s="33" t="s">
        <v>91</v>
      </c>
      <c r="G4" s="33" t="s">
        <v>92</v>
      </c>
      <c r="H4" s="33" t="s">
        <v>93</v>
      </c>
      <c r="I4" s="33"/>
      <c r="J4" s="143"/>
      <c r="K4" s="33"/>
      <c r="L4" s="34">
        <v>23</v>
      </c>
      <c r="M4" s="34">
        <v>20</v>
      </c>
      <c r="N4" s="34">
        <v>21</v>
      </c>
      <c r="O4" s="35"/>
      <c r="P4" s="36">
        <f>AVERAGE(L4:O4)*2</f>
        <v>42.666666666666664</v>
      </c>
      <c r="Q4" s="34">
        <v>21</v>
      </c>
      <c r="R4" s="34">
        <v>19</v>
      </c>
      <c r="S4" s="34">
        <v>19</v>
      </c>
      <c r="T4" s="35"/>
      <c r="U4" s="36">
        <f t="shared" ref="U4:U9" si="0">AVERAGE(Q4:T4)</f>
        <v>19.666666666666668</v>
      </c>
      <c r="V4" s="34">
        <v>21</v>
      </c>
      <c r="W4" s="34">
        <v>18</v>
      </c>
      <c r="X4" s="34">
        <v>20</v>
      </c>
      <c r="Y4" s="35"/>
      <c r="Z4" s="36">
        <f t="shared" ref="Z4:Z9" si="1">AVERAGE(V4:Y4)</f>
        <v>19.666666666666668</v>
      </c>
      <c r="AA4" s="34">
        <v>21</v>
      </c>
      <c r="AB4" s="34">
        <v>18</v>
      </c>
      <c r="AC4" s="34">
        <v>20</v>
      </c>
      <c r="AD4" s="35"/>
      <c r="AE4" s="36">
        <f t="shared" ref="AE4:AE9" si="2">AVERAGE(AA4:AD4)</f>
        <v>19.666666666666668</v>
      </c>
      <c r="AF4" s="34">
        <v>22</v>
      </c>
      <c r="AG4" s="34">
        <v>17</v>
      </c>
      <c r="AH4" s="34">
        <v>18</v>
      </c>
      <c r="AI4" s="35"/>
      <c r="AJ4" s="36">
        <f>AVERAGE(AF4:AI4)*2</f>
        <v>38</v>
      </c>
      <c r="AK4" s="34">
        <v>22</v>
      </c>
      <c r="AL4" s="34">
        <v>16</v>
      </c>
      <c r="AM4" s="34">
        <v>18</v>
      </c>
      <c r="AN4" s="35"/>
      <c r="AO4" s="36">
        <f t="shared" ref="AO4:AO9" si="3">AVERAGE(AK4:AN4)</f>
        <v>18.666666666666668</v>
      </c>
      <c r="AP4" s="201">
        <v>0</v>
      </c>
      <c r="AQ4" s="201">
        <v>0</v>
      </c>
      <c r="AR4" s="201">
        <v>0</v>
      </c>
      <c r="AS4" s="201"/>
      <c r="AT4" s="36">
        <f t="shared" ref="AT4:AT9" si="4">AVERAGE(AP4:AS4)</f>
        <v>0</v>
      </c>
      <c r="AU4" s="201">
        <v>0</v>
      </c>
      <c r="AV4" s="201">
        <v>0</v>
      </c>
      <c r="AW4" s="201">
        <v>0</v>
      </c>
      <c r="AX4" s="201"/>
      <c r="AY4" s="201">
        <f t="shared" ref="AY4:AY9" si="5">AVERAGE(AU4:AX4)</f>
        <v>0</v>
      </c>
      <c r="AZ4" s="37">
        <f t="shared" ref="AZ4:AZ9" si="6">P4+U4+Z4+AE4+AJ4+AO4+AT4+AY4</f>
        <v>158.33333333333334</v>
      </c>
      <c r="BA4" s="38">
        <v>0</v>
      </c>
      <c r="BB4" s="38">
        <v>0</v>
      </c>
      <c r="BC4" s="38">
        <v>0</v>
      </c>
      <c r="BD4" s="39"/>
      <c r="BE4" s="36">
        <f t="shared" ref="BE4:BE9" si="7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9" si="8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9" si="9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9" si="10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9" si="11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9" si="12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f>SUM(BA4,BF4,BK4,BP4,BU4,BZ4)</f>
        <v>0</v>
      </c>
      <c r="DE4" s="48">
        <f>SUM(BB4,BG4,BL4,BQ4,BV4,CA4)</f>
        <v>0</v>
      </c>
      <c r="DF4" s="48">
        <f>SUM(BC4,BH4,BM4,BR4,BW4,CB4)</f>
        <v>0</v>
      </c>
      <c r="DG4" s="35">
        <f>SUM(BD4,BI4,BN4,BS4,BX4,CC4)</f>
        <v>0</v>
      </c>
      <c r="DH4" s="49">
        <f t="shared" ref="DH4:DH9" si="13">BE4+BJ4+BT4+BO4+BY4+CD4</f>
        <v>0</v>
      </c>
      <c r="DI4" s="36">
        <f t="shared" ref="DI4:DI9" si="14">AZ4-DH4</f>
        <v>158.33333333333334</v>
      </c>
      <c r="DJ4" s="50">
        <f t="shared" ref="DJ4:DJ9" si="15">RANK(DI4,$DI$4:$DI$9,0)</f>
        <v>1</v>
      </c>
      <c r="DK4" s="51">
        <f t="shared" ref="DK4:DK9" si="16">P4</f>
        <v>42.666666666666664</v>
      </c>
      <c r="DL4" s="36">
        <f t="shared" ref="DL4:DL9" si="17">DI4*10^3+DK4</f>
        <v>158376</v>
      </c>
      <c r="DM4" s="36">
        <f t="shared" ref="DM4:DM9" si="18">RANK(DL4,$DL$4:$DL$9,0)</f>
        <v>1</v>
      </c>
      <c r="DN4" s="36">
        <f t="shared" ref="DN4:DN9" si="19">AJ4</f>
        <v>38</v>
      </c>
      <c r="DO4" s="36">
        <f t="shared" ref="DO4:DO9" si="20">(DI4*10^3+DK4)*10^3+DN4</f>
        <v>158376038</v>
      </c>
      <c r="DP4" s="36">
        <f t="shared" ref="DP4:DP9" si="21">RANK(DO4,$DO$4:$DO$9,0)</f>
        <v>1</v>
      </c>
      <c r="DQ4" s="52">
        <f t="shared" ref="DQ4:DQ9" si="22">U4</f>
        <v>19.666666666666668</v>
      </c>
      <c r="DR4" s="52">
        <f t="shared" ref="DR4:DR10" si="23">((DI4*10^3+DK4)*10^3+DN4)*10^3+DQ4</f>
        <v>158376038019.66666</v>
      </c>
      <c r="DS4" s="52">
        <f t="shared" ref="DS4:DS9" si="24">RANK(DR4,$DR$4:$DR$9,0)</f>
        <v>1</v>
      </c>
      <c r="DT4" s="52">
        <f t="shared" ref="DT4:DT9" si="25">AO4</f>
        <v>18.666666666666668</v>
      </c>
      <c r="DU4" s="52">
        <f t="shared" ref="DU4:DU9" si="26">(((DI4*10^3+DK4)*10^3+DN4)*10^3+DQ4)*10^3+DT4</f>
        <v>158376038019685.31</v>
      </c>
      <c r="DV4" s="53">
        <f t="shared" ref="DV4:DV9" si="27">IF(F4&gt;0,RANK(DU4,$DU$4:$DU$9,0),20)</f>
        <v>1</v>
      </c>
      <c r="DW4" s="52">
        <f>IF(DV4&lt;&gt;20,RANK(DV4,$DV$4:$DV$9,1)+COUNTIF(DV$4:DV4,DV4)-1,20)</f>
        <v>1</v>
      </c>
      <c r="DX4" s="54">
        <f t="shared" ref="DX4:DX9" si="28">DI4/$DX$3</f>
        <v>1</v>
      </c>
      <c r="DY4" s="55" t="str">
        <f t="shared" ref="DY4:DY9" si="29">IF(COUNTIF(CE4:DB4,"x")&gt;0,"Dis",IF(COUNTIF(DC4,"x")&gt;0,"Abbruch","-"))</f>
        <v>-</v>
      </c>
      <c r="DZ4" s="31"/>
      <c r="EA4" s="3"/>
      <c r="EB4" s="3"/>
    </row>
    <row r="5" spans="1:132" ht="15.9" customHeight="1" x14ac:dyDescent="0.25">
      <c r="A5" s="3"/>
      <c r="B5" s="3"/>
      <c r="C5" s="4"/>
      <c r="D5" s="56">
        <v>0</v>
      </c>
      <c r="E5" s="32"/>
      <c r="F5" s="33">
        <f>classi!C250</f>
        <v>0</v>
      </c>
      <c r="G5" s="33">
        <f>classi!D250</f>
        <v>0</v>
      </c>
      <c r="H5" s="33">
        <f>classi!G250</f>
        <v>0</v>
      </c>
      <c r="I5" s="32"/>
      <c r="J5" s="32"/>
      <c r="K5" s="32"/>
      <c r="L5" s="34">
        <v>0</v>
      </c>
      <c r="M5" s="34">
        <v>0</v>
      </c>
      <c r="N5" s="34">
        <v>0</v>
      </c>
      <c r="O5" s="35"/>
      <c r="P5" s="36">
        <f t="shared" ref="P5:P6" si="30">AVERAGE(L5:O5)*2</f>
        <v>0</v>
      </c>
      <c r="Q5" s="34">
        <v>0</v>
      </c>
      <c r="R5" s="34">
        <v>0</v>
      </c>
      <c r="S5" s="34">
        <v>0</v>
      </c>
      <c r="T5" s="35"/>
      <c r="U5" s="36">
        <f t="shared" si="0"/>
        <v>0</v>
      </c>
      <c r="V5" s="34">
        <v>0</v>
      </c>
      <c r="W5" s="34">
        <v>0</v>
      </c>
      <c r="X5" s="34">
        <v>0</v>
      </c>
      <c r="Y5" s="35"/>
      <c r="Z5" s="36">
        <f t="shared" si="1"/>
        <v>0</v>
      </c>
      <c r="AA5" s="34">
        <v>0</v>
      </c>
      <c r="AB5" s="34">
        <v>0</v>
      </c>
      <c r="AC5" s="34">
        <v>0</v>
      </c>
      <c r="AD5" s="35"/>
      <c r="AE5" s="36">
        <f t="shared" si="2"/>
        <v>0</v>
      </c>
      <c r="AF5" s="34">
        <v>0</v>
      </c>
      <c r="AG5" s="34">
        <v>0</v>
      </c>
      <c r="AH5" s="34">
        <v>0</v>
      </c>
      <c r="AI5" s="35"/>
      <c r="AJ5" s="36">
        <f t="shared" ref="AJ5:AJ6" si="31">AVERAGE(AF5:AI5)*2</f>
        <v>0</v>
      </c>
      <c r="AK5" s="34">
        <v>0</v>
      </c>
      <c r="AL5" s="34">
        <v>0</v>
      </c>
      <c r="AM5" s="34">
        <v>0</v>
      </c>
      <c r="AN5" s="35"/>
      <c r="AO5" s="36">
        <f t="shared" si="3"/>
        <v>0</v>
      </c>
      <c r="AP5" s="201">
        <v>0</v>
      </c>
      <c r="AQ5" s="201">
        <v>0</v>
      </c>
      <c r="AR5" s="201">
        <v>0</v>
      </c>
      <c r="AS5" s="201"/>
      <c r="AT5" s="36">
        <f t="shared" si="4"/>
        <v>0</v>
      </c>
      <c r="AU5" s="201">
        <v>0</v>
      </c>
      <c r="AV5" s="201">
        <v>0</v>
      </c>
      <c r="AW5" s="201">
        <v>0</v>
      </c>
      <c r="AX5" s="201"/>
      <c r="AY5" s="201">
        <f t="shared" si="5"/>
        <v>0</v>
      </c>
      <c r="AZ5" s="37">
        <f t="shared" si="6"/>
        <v>0</v>
      </c>
      <c r="BA5" s="38">
        <v>0</v>
      </c>
      <c r="BB5" s="38">
        <v>0</v>
      </c>
      <c r="BC5" s="38">
        <v>0</v>
      </c>
      <c r="BD5" s="39"/>
      <c r="BE5" s="36">
        <f t="shared" si="7"/>
        <v>0</v>
      </c>
      <c r="BF5" s="38">
        <v>0</v>
      </c>
      <c r="BG5" s="38">
        <v>0</v>
      </c>
      <c r="BH5" s="38">
        <v>0</v>
      </c>
      <c r="BI5" s="39"/>
      <c r="BJ5" s="36">
        <f t="shared" si="8"/>
        <v>0</v>
      </c>
      <c r="BK5" s="38">
        <v>0</v>
      </c>
      <c r="BL5" s="38">
        <v>0</v>
      </c>
      <c r="BM5" s="38">
        <v>0</v>
      </c>
      <c r="BN5" s="39"/>
      <c r="BO5" s="36">
        <f t="shared" si="9"/>
        <v>0</v>
      </c>
      <c r="BP5" s="38">
        <v>0</v>
      </c>
      <c r="BQ5" s="38">
        <v>0</v>
      </c>
      <c r="BR5" s="38">
        <v>0</v>
      </c>
      <c r="BS5" s="39"/>
      <c r="BT5" s="36">
        <f t="shared" si="10"/>
        <v>0</v>
      </c>
      <c r="BU5" s="40">
        <v>0</v>
      </c>
      <c r="BV5" s="40">
        <v>0</v>
      </c>
      <c r="BW5" s="40">
        <v>0</v>
      </c>
      <c r="BX5" s="39"/>
      <c r="BY5" s="36">
        <f t="shared" si="11"/>
        <v>0</v>
      </c>
      <c r="BZ5" s="40">
        <v>0</v>
      </c>
      <c r="CA5" s="40">
        <v>0</v>
      </c>
      <c r="CB5" s="40">
        <v>0</v>
      </c>
      <c r="CC5" s="41"/>
      <c r="CD5" s="42">
        <f t="shared" si="12"/>
        <v>0</v>
      </c>
      <c r="CE5" s="43"/>
      <c r="CF5" s="44"/>
      <c r="CG5" s="44"/>
      <c r="CH5" s="39"/>
      <c r="CI5" s="44"/>
      <c r="CJ5" s="44"/>
      <c r="CK5" s="44"/>
      <c r="CL5" s="39"/>
      <c r="CM5" s="44"/>
      <c r="CN5" s="44"/>
      <c r="CO5" s="44"/>
      <c r="CP5" s="39"/>
      <c r="CQ5" s="44"/>
      <c r="CR5" s="44"/>
      <c r="CS5" s="44"/>
      <c r="CT5" s="39"/>
      <c r="CU5" s="44"/>
      <c r="CV5" s="44"/>
      <c r="CW5" s="44"/>
      <c r="CX5" s="39"/>
      <c r="CY5" s="44"/>
      <c r="CZ5" s="44"/>
      <c r="DA5" s="44"/>
      <c r="DB5" s="45"/>
      <c r="DC5" s="46"/>
      <c r="DD5" s="47">
        <v>0</v>
      </c>
      <c r="DE5" s="48">
        <v>0</v>
      </c>
      <c r="DF5" s="48">
        <v>0</v>
      </c>
      <c r="DG5" s="35">
        <f t="shared" ref="DG5:DG9" si="32">SUM(BD5,BI5,BN5,BS5,BX5,CC5)</f>
        <v>0</v>
      </c>
      <c r="DH5" s="49">
        <f t="shared" si="13"/>
        <v>0</v>
      </c>
      <c r="DI5" s="36">
        <f t="shared" si="14"/>
        <v>0</v>
      </c>
      <c r="DJ5" s="50">
        <f t="shared" si="15"/>
        <v>2</v>
      </c>
      <c r="DK5" s="51">
        <f t="shared" si="16"/>
        <v>0</v>
      </c>
      <c r="DL5" s="36">
        <f t="shared" si="17"/>
        <v>0</v>
      </c>
      <c r="DM5" s="36">
        <f t="shared" si="18"/>
        <v>2</v>
      </c>
      <c r="DN5" s="36">
        <f t="shared" si="19"/>
        <v>0</v>
      </c>
      <c r="DO5" s="36">
        <f t="shared" si="20"/>
        <v>0</v>
      </c>
      <c r="DP5" s="36">
        <f t="shared" si="21"/>
        <v>2</v>
      </c>
      <c r="DQ5" s="52">
        <f t="shared" si="22"/>
        <v>0</v>
      </c>
      <c r="DR5" s="52">
        <f t="shared" si="23"/>
        <v>0</v>
      </c>
      <c r="DS5" s="52">
        <f t="shared" si="24"/>
        <v>2</v>
      </c>
      <c r="DT5" s="52">
        <f t="shared" si="25"/>
        <v>0</v>
      </c>
      <c r="DU5" s="52">
        <f t="shared" si="26"/>
        <v>0</v>
      </c>
      <c r="DV5" s="53">
        <f t="shared" si="27"/>
        <v>20</v>
      </c>
      <c r="DW5" s="52">
        <f>IF(DV5&lt;&gt;20,RANK(DV5,$DV$4:$DV$9,1)+COUNTIF(DV$4:DV5,DV5)-1,20)</f>
        <v>20</v>
      </c>
      <c r="DX5" s="54">
        <f t="shared" si="28"/>
        <v>0</v>
      </c>
      <c r="DY5" s="55" t="str">
        <f t="shared" si="29"/>
        <v>-</v>
      </c>
      <c r="DZ5" s="31"/>
      <c r="EA5" s="3"/>
      <c r="EB5" s="3"/>
    </row>
    <row r="6" spans="1:132" ht="15.9" customHeight="1" x14ac:dyDescent="0.25">
      <c r="A6" s="3"/>
      <c r="B6" s="3"/>
      <c r="C6" s="4"/>
      <c r="D6" s="56">
        <f>classi!B155</f>
        <v>0</v>
      </c>
      <c r="E6" s="32"/>
      <c r="F6" s="33">
        <f>classi!C251</f>
        <v>0</v>
      </c>
      <c r="G6" s="33">
        <f>classi!D251</f>
        <v>0</v>
      </c>
      <c r="H6" s="33">
        <f>classi!G251</f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30"/>
        <v>0</v>
      </c>
      <c r="Q6" s="34">
        <v>0</v>
      </c>
      <c r="R6" s="34">
        <v>0</v>
      </c>
      <c r="S6" s="34">
        <v>0</v>
      </c>
      <c r="T6" s="35"/>
      <c r="U6" s="36">
        <f t="shared" si="0"/>
        <v>0</v>
      </c>
      <c r="V6" s="34">
        <v>0</v>
      </c>
      <c r="W6" s="34">
        <v>0</v>
      </c>
      <c r="X6" s="34">
        <v>0</v>
      </c>
      <c r="Y6" s="35"/>
      <c r="Z6" s="36">
        <f t="shared" si="1"/>
        <v>0</v>
      </c>
      <c r="AA6" s="34">
        <v>0</v>
      </c>
      <c r="AB6" s="34">
        <v>0</v>
      </c>
      <c r="AC6" s="34">
        <v>0</v>
      </c>
      <c r="AD6" s="35"/>
      <c r="AE6" s="36">
        <f t="shared" si="2"/>
        <v>0</v>
      </c>
      <c r="AF6" s="34">
        <v>0</v>
      </c>
      <c r="AG6" s="34">
        <v>0</v>
      </c>
      <c r="AH6" s="34">
        <v>0</v>
      </c>
      <c r="AI6" s="35"/>
      <c r="AJ6" s="36">
        <f t="shared" si="31"/>
        <v>0</v>
      </c>
      <c r="AK6" s="34">
        <v>0</v>
      </c>
      <c r="AL6" s="34">
        <v>0</v>
      </c>
      <c r="AM6" s="34">
        <v>0</v>
      </c>
      <c r="AN6" s="35"/>
      <c r="AO6" s="36">
        <f t="shared" si="3"/>
        <v>0</v>
      </c>
      <c r="AP6" s="201">
        <v>0</v>
      </c>
      <c r="AQ6" s="201">
        <v>0</v>
      </c>
      <c r="AR6" s="201">
        <v>0</v>
      </c>
      <c r="AS6" s="201"/>
      <c r="AT6" s="36">
        <f t="shared" si="4"/>
        <v>0</v>
      </c>
      <c r="AU6" s="201">
        <v>0</v>
      </c>
      <c r="AV6" s="201">
        <v>0</v>
      </c>
      <c r="AW6" s="201">
        <v>0</v>
      </c>
      <c r="AX6" s="201"/>
      <c r="AY6" s="201">
        <f t="shared" si="5"/>
        <v>0</v>
      </c>
      <c r="AZ6" s="37">
        <f t="shared" si="6"/>
        <v>0</v>
      </c>
      <c r="BA6" s="38">
        <v>0</v>
      </c>
      <c r="BB6" s="38">
        <v>0</v>
      </c>
      <c r="BC6" s="38">
        <v>0</v>
      </c>
      <c r="BD6" s="39"/>
      <c r="BE6" s="36">
        <f t="shared" si="7"/>
        <v>0</v>
      </c>
      <c r="BF6" s="38">
        <v>0</v>
      </c>
      <c r="BG6" s="38">
        <v>0</v>
      </c>
      <c r="BH6" s="38">
        <v>0</v>
      </c>
      <c r="BI6" s="39"/>
      <c r="BJ6" s="36">
        <f t="shared" si="8"/>
        <v>0</v>
      </c>
      <c r="BK6" s="38">
        <v>0</v>
      </c>
      <c r="BL6" s="38">
        <v>0</v>
      </c>
      <c r="BM6" s="38">
        <v>0</v>
      </c>
      <c r="BN6" s="39"/>
      <c r="BO6" s="36">
        <f t="shared" si="9"/>
        <v>0</v>
      </c>
      <c r="BP6" s="38">
        <v>0</v>
      </c>
      <c r="BQ6" s="38">
        <v>0</v>
      </c>
      <c r="BR6" s="38">
        <v>0</v>
      </c>
      <c r="BS6" s="39"/>
      <c r="BT6" s="36">
        <f t="shared" si="10"/>
        <v>0</v>
      </c>
      <c r="BU6" s="40">
        <v>0</v>
      </c>
      <c r="BV6" s="40">
        <v>0</v>
      </c>
      <c r="BW6" s="40">
        <v>0</v>
      </c>
      <c r="BX6" s="39"/>
      <c r="BY6" s="36">
        <f t="shared" si="11"/>
        <v>0</v>
      </c>
      <c r="BZ6" s="40">
        <v>0</v>
      </c>
      <c r="CA6" s="40">
        <v>0</v>
      </c>
      <c r="CB6" s="40">
        <v>0</v>
      </c>
      <c r="CC6" s="41"/>
      <c r="CD6" s="42">
        <f t="shared" si="12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ref="DD6:DD9" si="33">SUM(BA6,BF6,BK6,BP6,BU6,BZ6)</f>
        <v>0</v>
      </c>
      <c r="DE6" s="48">
        <f t="shared" ref="DE6:DE9" si="34">SUM(BB6,BG6,BL6,BQ6,BV6,CA6)</f>
        <v>0</v>
      </c>
      <c r="DF6" s="48">
        <f t="shared" ref="DF6:DF9" si="35">SUM(BC6,BH6,BM6,BR6,BW6,CB6)</f>
        <v>0</v>
      </c>
      <c r="DG6" s="35">
        <f t="shared" si="32"/>
        <v>0</v>
      </c>
      <c r="DH6" s="49">
        <f t="shared" si="13"/>
        <v>0</v>
      </c>
      <c r="DI6" s="36">
        <f t="shared" si="14"/>
        <v>0</v>
      </c>
      <c r="DJ6" s="50">
        <f t="shared" si="15"/>
        <v>2</v>
      </c>
      <c r="DK6" s="51">
        <f t="shared" si="16"/>
        <v>0</v>
      </c>
      <c r="DL6" s="36">
        <f t="shared" si="17"/>
        <v>0</v>
      </c>
      <c r="DM6" s="36">
        <f t="shared" si="18"/>
        <v>2</v>
      </c>
      <c r="DN6" s="36">
        <f t="shared" si="19"/>
        <v>0</v>
      </c>
      <c r="DO6" s="36">
        <f t="shared" si="20"/>
        <v>0</v>
      </c>
      <c r="DP6" s="36">
        <f t="shared" si="21"/>
        <v>2</v>
      </c>
      <c r="DQ6" s="52">
        <f t="shared" si="22"/>
        <v>0</v>
      </c>
      <c r="DR6" s="52">
        <f t="shared" si="23"/>
        <v>0</v>
      </c>
      <c r="DS6" s="52">
        <f t="shared" si="24"/>
        <v>2</v>
      </c>
      <c r="DT6" s="52">
        <f t="shared" si="25"/>
        <v>0</v>
      </c>
      <c r="DU6" s="52">
        <f t="shared" si="26"/>
        <v>0</v>
      </c>
      <c r="DV6" s="53">
        <f t="shared" si="27"/>
        <v>20</v>
      </c>
      <c r="DW6" s="52">
        <f>IF(DV6&lt;&gt;20,RANK(DV6,$DV$4:$DV$9,1)+COUNTIF(DV$4:DV6,DV6)-1,20)</f>
        <v>20</v>
      </c>
      <c r="DX6" s="54">
        <f t="shared" si="28"/>
        <v>0</v>
      </c>
      <c r="DY6" s="55" t="str">
        <f t="shared" si="29"/>
        <v>-</v>
      </c>
      <c r="DZ6" s="31"/>
      <c r="EA6" s="3"/>
      <c r="EB6" s="3"/>
    </row>
    <row r="7" spans="1:132" ht="15.9" customHeight="1" x14ac:dyDescent="0.25">
      <c r="A7" s="3"/>
      <c r="B7" s="3"/>
      <c r="C7" s="4"/>
      <c r="D7" s="56">
        <f>classi!B252</f>
        <v>0</v>
      </c>
      <c r="E7" s="32"/>
      <c r="F7" s="33">
        <f>classi!C252</f>
        <v>0</v>
      </c>
      <c r="G7" s="33">
        <f>classi!D252</f>
        <v>0</v>
      </c>
      <c r="H7" s="33">
        <f>classi!G252</f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ref="P7:P9" si="36">AVERAGE(L7:O7)</f>
        <v>0</v>
      </c>
      <c r="Q7" s="34">
        <v>0</v>
      </c>
      <c r="R7" s="34">
        <v>0</v>
      </c>
      <c r="S7" s="34">
        <v>0</v>
      </c>
      <c r="T7" s="35"/>
      <c r="U7" s="36">
        <f t="shared" si="0"/>
        <v>0</v>
      </c>
      <c r="V7" s="34">
        <v>0</v>
      </c>
      <c r="W7" s="34">
        <v>0</v>
      </c>
      <c r="X7" s="34">
        <v>0</v>
      </c>
      <c r="Y7" s="35"/>
      <c r="Z7" s="36">
        <f t="shared" si="1"/>
        <v>0</v>
      </c>
      <c r="AA7" s="34">
        <v>0</v>
      </c>
      <c r="AB7" s="34">
        <v>0</v>
      </c>
      <c r="AC7" s="34">
        <v>0</v>
      </c>
      <c r="AD7" s="35"/>
      <c r="AE7" s="36">
        <f t="shared" si="2"/>
        <v>0</v>
      </c>
      <c r="AF7" s="34">
        <v>0</v>
      </c>
      <c r="AG7" s="34">
        <v>0</v>
      </c>
      <c r="AH7" s="34">
        <v>0</v>
      </c>
      <c r="AI7" s="35"/>
      <c r="AJ7" s="36">
        <f t="shared" ref="AJ7:AJ9" si="37">AVERAGE(AF7:AI7)</f>
        <v>0</v>
      </c>
      <c r="AK7" s="34">
        <v>0</v>
      </c>
      <c r="AL7" s="34">
        <v>0</v>
      </c>
      <c r="AM7" s="34">
        <v>0</v>
      </c>
      <c r="AN7" s="35"/>
      <c r="AO7" s="36">
        <f t="shared" si="3"/>
        <v>0</v>
      </c>
      <c r="AP7" s="201">
        <v>0</v>
      </c>
      <c r="AQ7" s="201">
        <v>0</v>
      </c>
      <c r="AR7" s="201">
        <v>0</v>
      </c>
      <c r="AS7" s="201"/>
      <c r="AT7" s="36">
        <f t="shared" si="4"/>
        <v>0</v>
      </c>
      <c r="AU7" s="201">
        <v>0</v>
      </c>
      <c r="AV7" s="201">
        <v>0</v>
      </c>
      <c r="AW7" s="201">
        <v>0</v>
      </c>
      <c r="AX7" s="201"/>
      <c r="AY7" s="201">
        <f t="shared" si="5"/>
        <v>0</v>
      </c>
      <c r="AZ7" s="37">
        <f t="shared" si="6"/>
        <v>0</v>
      </c>
      <c r="BA7" s="38">
        <v>0</v>
      </c>
      <c r="BB7" s="38">
        <v>0</v>
      </c>
      <c r="BC7" s="38">
        <v>0</v>
      </c>
      <c r="BD7" s="39"/>
      <c r="BE7" s="36">
        <f t="shared" si="7"/>
        <v>0</v>
      </c>
      <c r="BF7" s="38">
        <v>0</v>
      </c>
      <c r="BG7" s="38">
        <v>0</v>
      </c>
      <c r="BH7" s="38">
        <v>0</v>
      </c>
      <c r="BI7" s="39"/>
      <c r="BJ7" s="36">
        <f t="shared" si="8"/>
        <v>0</v>
      </c>
      <c r="BK7" s="38">
        <v>0</v>
      </c>
      <c r="BL7" s="38">
        <v>0</v>
      </c>
      <c r="BM7" s="38">
        <v>0</v>
      </c>
      <c r="BN7" s="39"/>
      <c r="BO7" s="36">
        <f t="shared" si="9"/>
        <v>0</v>
      </c>
      <c r="BP7" s="38">
        <v>0</v>
      </c>
      <c r="BQ7" s="38">
        <v>0</v>
      </c>
      <c r="BR7" s="38">
        <v>0</v>
      </c>
      <c r="BS7" s="39"/>
      <c r="BT7" s="36">
        <f t="shared" si="10"/>
        <v>0</v>
      </c>
      <c r="BU7" s="40">
        <v>0</v>
      </c>
      <c r="BV7" s="40">
        <v>0</v>
      </c>
      <c r="BW7" s="40">
        <v>0</v>
      </c>
      <c r="BX7" s="39"/>
      <c r="BY7" s="36">
        <f t="shared" si="11"/>
        <v>0</v>
      </c>
      <c r="BZ7" s="40">
        <v>0</v>
      </c>
      <c r="CA7" s="40">
        <v>0</v>
      </c>
      <c r="CB7" s="40">
        <v>0</v>
      </c>
      <c r="CC7" s="41"/>
      <c r="CD7" s="42">
        <f t="shared" si="12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4"/>
        <v>0</v>
      </c>
      <c r="DF7" s="48">
        <f t="shared" si="35"/>
        <v>0</v>
      </c>
      <c r="DG7" s="35">
        <f t="shared" si="32"/>
        <v>0</v>
      </c>
      <c r="DH7" s="49">
        <f t="shared" si="13"/>
        <v>0</v>
      </c>
      <c r="DI7" s="36">
        <f t="shared" si="14"/>
        <v>0</v>
      </c>
      <c r="DJ7" s="50">
        <f t="shared" si="15"/>
        <v>2</v>
      </c>
      <c r="DK7" s="51">
        <f t="shared" si="16"/>
        <v>0</v>
      </c>
      <c r="DL7" s="36">
        <f t="shared" si="17"/>
        <v>0</v>
      </c>
      <c r="DM7" s="36">
        <f t="shared" si="18"/>
        <v>2</v>
      </c>
      <c r="DN7" s="36">
        <f t="shared" si="19"/>
        <v>0</v>
      </c>
      <c r="DO7" s="36">
        <f t="shared" si="20"/>
        <v>0</v>
      </c>
      <c r="DP7" s="36">
        <f t="shared" si="21"/>
        <v>2</v>
      </c>
      <c r="DQ7" s="52">
        <f t="shared" si="22"/>
        <v>0</v>
      </c>
      <c r="DR7" s="52">
        <f t="shared" si="23"/>
        <v>0</v>
      </c>
      <c r="DS7" s="52">
        <f t="shared" si="24"/>
        <v>2</v>
      </c>
      <c r="DT7" s="52">
        <f t="shared" si="25"/>
        <v>0</v>
      </c>
      <c r="DU7" s="52">
        <f t="shared" si="26"/>
        <v>0</v>
      </c>
      <c r="DV7" s="53">
        <f t="shared" si="27"/>
        <v>20</v>
      </c>
      <c r="DW7" s="52">
        <f>IF(DV7&lt;&gt;20,RANK(DV7,$DV$4:$DV$9,1)+COUNTIF(DV$4:DV7,DV7)-1,20)</f>
        <v>20</v>
      </c>
      <c r="DX7" s="54">
        <f t="shared" si="28"/>
        <v>0</v>
      </c>
      <c r="DY7" s="55" t="str">
        <f t="shared" si="29"/>
        <v>-</v>
      </c>
      <c r="DZ7" s="31"/>
      <c r="EA7" s="3"/>
      <c r="EB7" s="3"/>
    </row>
    <row r="8" spans="1:132" ht="15.9" customHeight="1" x14ac:dyDescent="0.25">
      <c r="A8" s="3"/>
      <c r="B8" s="3"/>
      <c r="C8" s="4"/>
      <c r="D8" s="56">
        <f>classi!B253</f>
        <v>0</v>
      </c>
      <c r="E8" s="32"/>
      <c r="F8" s="33">
        <f>classi!C253</f>
        <v>0</v>
      </c>
      <c r="G8" s="33">
        <f>classi!D253</f>
        <v>0</v>
      </c>
      <c r="H8" s="33">
        <f>classi!G253</f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36"/>
        <v>0</v>
      </c>
      <c r="Q8" s="34">
        <v>0</v>
      </c>
      <c r="R8" s="34">
        <v>0</v>
      </c>
      <c r="S8" s="34">
        <v>0</v>
      </c>
      <c r="T8" s="35"/>
      <c r="U8" s="36">
        <f t="shared" si="0"/>
        <v>0</v>
      </c>
      <c r="V8" s="34">
        <v>0</v>
      </c>
      <c r="W8" s="34">
        <v>0</v>
      </c>
      <c r="X8" s="34">
        <v>0</v>
      </c>
      <c r="Y8" s="35"/>
      <c r="Z8" s="36">
        <f t="shared" si="1"/>
        <v>0</v>
      </c>
      <c r="AA8" s="34">
        <v>0</v>
      </c>
      <c r="AB8" s="34">
        <v>0</v>
      </c>
      <c r="AC8" s="34">
        <v>0</v>
      </c>
      <c r="AD8" s="35"/>
      <c r="AE8" s="36">
        <f t="shared" si="2"/>
        <v>0</v>
      </c>
      <c r="AF8" s="34">
        <v>0</v>
      </c>
      <c r="AG8" s="34">
        <v>0</v>
      </c>
      <c r="AH8" s="34">
        <v>0</v>
      </c>
      <c r="AI8" s="35"/>
      <c r="AJ8" s="36">
        <f t="shared" si="37"/>
        <v>0</v>
      </c>
      <c r="AK8" s="34">
        <v>0</v>
      </c>
      <c r="AL8" s="34">
        <v>0</v>
      </c>
      <c r="AM8" s="34">
        <v>0</v>
      </c>
      <c r="AN8" s="35"/>
      <c r="AO8" s="36">
        <f t="shared" si="3"/>
        <v>0</v>
      </c>
      <c r="AP8" s="201">
        <v>0</v>
      </c>
      <c r="AQ8" s="201">
        <v>0</v>
      </c>
      <c r="AR8" s="201">
        <v>0</v>
      </c>
      <c r="AS8" s="201"/>
      <c r="AT8" s="36">
        <f t="shared" si="4"/>
        <v>0</v>
      </c>
      <c r="AU8" s="201">
        <v>0</v>
      </c>
      <c r="AV8" s="201">
        <v>0</v>
      </c>
      <c r="AW8" s="201">
        <v>0</v>
      </c>
      <c r="AX8" s="201"/>
      <c r="AY8" s="201">
        <f t="shared" si="5"/>
        <v>0</v>
      </c>
      <c r="AZ8" s="37">
        <f t="shared" si="6"/>
        <v>0</v>
      </c>
      <c r="BA8" s="38">
        <v>0</v>
      </c>
      <c r="BB8" s="38">
        <v>0</v>
      </c>
      <c r="BC8" s="38">
        <v>0</v>
      </c>
      <c r="BD8" s="39"/>
      <c r="BE8" s="36">
        <f t="shared" si="7"/>
        <v>0</v>
      </c>
      <c r="BF8" s="38">
        <v>0</v>
      </c>
      <c r="BG8" s="38">
        <v>0</v>
      </c>
      <c r="BH8" s="38">
        <v>0</v>
      </c>
      <c r="BI8" s="39"/>
      <c r="BJ8" s="36">
        <f t="shared" si="8"/>
        <v>0</v>
      </c>
      <c r="BK8" s="38">
        <v>0</v>
      </c>
      <c r="BL8" s="38">
        <v>0</v>
      </c>
      <c r="BM8" s="38">
        <v>0</v>
      </c>
      <c r="BN8" s="39"/>
      <c r="BO8" s="36">
        <f t="shared" si="9"/>
        <v>0</v>
      </c>
      <c r="BP8" s="38">
        <v>0</v>
      </c>
      <c r="BQ8" s="38">
        <v>0</v>
      </c>
      <c r="BR8" s="38">
        <v>0</v>
      </c>
      <c r="BS8" s="39"/>
      <c r="BT8" s="36">
        <f t="shared" si="10"/>
        <v>0</v>
      </c>
      <c r="BU8" s="40">
        <v>0</v>
      </c>
      <c r="BV8" s="40">
        <v>0</v>
      </c>
      <c r="BW8" s="40">
        <v>0</v>
      </c>
      <c r="BX8" s="39"/>
      <c r="BY8" s="36">
        <f t="shared" si="11"/>
        <v>0</v>
      </c>
      <c r="BZ8" s="40">
        <v>0</v>
      </c>
      <c r="CA8" s="40">
        <v>0</v>
      </c>
      <c r="CB8" s="40">
        <v>0</v>
      </c>
      <c r="CC8" s="41"/>
      <c r="CD8" s="42">
        <f t="shared" si="12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4"/>
        <v>0</v>
      </c>
      <c r="DF8" s="48">
        <f t="shared" si="35"/>
        <v>0</v>
      </c>
      <c r="DG8" s="35">
        <f t="shared" si="32"/>
        <v>0</v>
      </c>
      <c r="DH8" s="49">
        <f t="shared" si="13"/>
        <v>0</v>
      </c>
      <c r="DI8" s="36">
        <f t="shared" si="14"/>
        <v>0</v>
      </c>
      <c r="DJ8" s="50">
        <f t="shared" si="15"/>
        <v>2</v>
      </c>
      <c r="DK8" s="51">
        <f t="shared" si="16"/>
        <v>0</v>
      </c>
      <c r="DL8" s="36">
        <f t="shared" si="17"/>
        <v>0</v>
      </c>
      <c r="DM8" s="36">
        <f t="shared" si="18"/>
        <v>2</v>
      </c>
      <c r="DN8" s="36">
        <f t="shared" si="19"/>
        <v>0</v>
      </c>
      <c r="DO8" s="36">
        <f t="shared" si="20"/>
        <v>0</v>
      </c>
      <c r="DP8" s="36">
        <f t="shared" si="21"/>
        <v>2</v>
      </c>
      <c r="DQ8" s="52">
        <f t="shared" si="22"/>
        <v>0</v>
      </c>
      <c r="DR8" s="52">
        <f t="shared" si="23"/>
        <v>0</v>
      </c>
      <c r="DS8" s="52">
        <f t="shared" si="24"/>
        <v>2</v>
      </c>
      <c r="DT8" s="52">
        <f t="shared" si="25"/>
        <v>0</v>
      </c>
      <c r="DU8" s="52">
        <f t="shared" si="26"/>
        <v>0</v>
      </c>
      <c r="DV8" s="53">
        <f t="shared" si="27"/>
        <v>20</v>
      </c>
      <c r="DW8" s="52">
        <f>IF(DV8&lt;&gt;20,RANK(DV8,$DV$4:$DV$9,1)+COUNTIF(DV$4:DV8,DV8)-1,20)</f>
        <v>20</v>
      </c>
      <c r="DX8" s="54">
        <f t="shared" si="28"/>
        <v>0</v>
      </c>
      <c r="DY8" s="55" t="str">
        <f t="shared" si="29"/>
        <v>-</v>
      </c>
      <c r="DZ8" s="31"/>
      <c r="EA8" s="3"/>
      <c r="EB8" s="3"/>
    </row>
    <row r="9" spans="1:132" ht="16.5" customHeight="1" thickBot="1" x14ac:dyDescent="0.3">
      <c r="A9" s="3"/>
      <c r="B9" s="3"/>
      <c r="C9" s="4"/>
      <c r="D9" s="57">
        <f>classi!B268</f>
        <v>0</v>
      </c>
      <c r="E9" s="59"/>
      <c r="F9" s="33">
        <f>classi!C268</f>
        <v>0</v>
      </c>
      <c r="G9" s="33">
        <f>classi!D268</f>
        <v>0</v>
      </c>
      <c r="H9" s="33">
        <f>classi!G268</f>
        <v>0</v>
      </c>
      <c r="I9" s="59"/>
      <c r="J9" s="59"/>
      <c r="K9" s="59"/>
      <c r="L9" s="144">
        <v>0</v>
      </c>
      <c r="M9" s="144">
        <v>0</v>
      </c>
      <c r="N9" s="144">
        <v>0</v>
      </c>
      <c r="O9" s="61"/>
      <c r="P9" s="62">
        <f t="shared" si="36"/>
        <v>0</v>
      </c>
      <c r="Q9" s="144">
        <v>0</v>
      </c>
      <c r="R9" s="144">
        <v>0</v>
      </c>
      <c r="S9" s="144">
        <v>0</v>
      </c>
      <c r="T9" s="61"/>
      <c r="U9" s="62">
        <f t="shared" si="0"/>
        <v>0</v>
      </c>
      <c r="V9" s="144">
        <v>0</v>
      </c>
      <c r="W9" s="144">
        <v>0</v>
      </c>
      <c r="X9" s="144">
        <v>0</v>
      </c>
      <c r="Y9" s="61"/>
      <c r="Z9" s="62">
        <f t="shared" si="1"/>
        <v>0</v>
      </c>
      <c r="AA9" s="144">
        <v>0</v>
      </c>
      <c r="AB9" s="144">
        <v>0</v>
      </c>
      <c r="AC9" s="144">
        <v>0</v>
      </c>
      <c r="AD9" s="61"/>
      <c r="AE9" s="62">
        <f t="shared" si="2"/>
        <v>0</v>
      </c>
      <c r="AF9" s="144">
        <v>0</v>
      </c>
      <c r="AG9" s="144">
        <v>0</v>
      </c>
      <c r="AH9" s="144">
        <v>0</v>
      </c>
      <c r="AI9" s="61"/>
      <c r="AJ9" s="62">
        <f t="shared" si="37"/>
        <v>0</v>
      </c>
      <c r="AK9" s="144">
        <v>0</v>
      </c>
      <c r="AL9" s="144">
        <v>0</v>
      </c>
      <c r="AM9" s="144">
        <v>0</v>
      </c>
      <c r="AN9" s="61"/>
      <c r="AO9" s="62">
        <f t="shared" si="3"/>
        <v>0</v>
      </c>
      <c r="AP9" s="202">
        <v>0</v>
      </c>
      <c r="AQ9" s="202">
        <v>0</v>
      </c>
      <c r="AR9" s="202">
        <v>0</v>
      </c>
      <c r="AS9" s="202"/>
      <c r="AT9" s="62">
        <f t="shared" si="4"/>
        <v>0</v>
      </c>
      <c r="AU9" s="202">
        <v>0</v>
      </c>
      <c r="AV9" s="202">
        <v>0</v>
      </c>
      <c r="AW9" s="202">
        <v>0</v>
      </c>
      <c r="AX9" s="202"/>
      <c r="AY9" s="202">
        <f t="shared" si="5"/>
        <v>0</v>
      </c>
      <c r="AZ9" s="134">
        <f t="shared" si="6"/>
        <v>0</v>
      </c>
      <c r="BA9" s="63">
        <v>0</v>
      </c>
      <c r="BB9" s="63">
        <v>0</v>
      </c>
      <c r="BC9" s="63">
        <v>0</v>
      </c>
      <c r="BD9" s="64"/>
      <c r="BE9" s="62">
        <f t="shared" si="7"/>
        <v>0</v>
      </c>
      <c r="BF9" s="63">
        <v>0</v>
      </c>
      <c r="BG9" s="63">
        <v>0</v>
      </c>
      <c r="BH9" s="63">
        <v>0</v>
      </c>
      <c r="BI9" s="64"/>
      <c r="BJ9" s="62">
        <f t="shared" si="8"/>
        <v>0</v>
      </c>
      <c r="BK9" s="63">
        <v>0</v>
      </c>
      <c r="BL9" s="63">
        <v>0</v>
      </c>
      <c r="BM9" s="63">
        <v>0</v>
      </c>
      <c r="BN9" s="64"/>
      <c r="BO9" s="62">
        <f t="shared" si="9"/>
        <v>0</v>
      </c>
      <c r="BP9" s="63">
        <v>0</v>
      </c>
      <c r="BQ9" s="63">
        <v>0</v>
      </c>
      <c r="BR9" s="63">
        <v>0</v>
      </c>
      <c r="BS9" s="64"/>
      <c r="BT9" s="62">
        <f t="shared" si="10"/>
        <v>0</v>
      </c>
      <c r="BU9" s="65">
        <v>0</v>
      </c>
      <c r="BV9" s="65">
        <v>0</v>
      </c>
      <c r="BW9" s="65">
        <v>0</v>
      </c>
      <c r="BX9" s="64"/>
      <c r="BY9" s="62">
        <f t="shared" si="11"/>
        <v>0</v>
      </c>
      <c r="BZ9" s="65">
        <v>0</v>
      </c>
      <c r="CA9" s="65">
        <v>0</v>
      </c>
      <c r="CB9" s="65">
        <v>0</v>
      </c>
      <c r="CC9" s="66"/>
      <c r="CD9" s="67">
        <f t="shared" si="12"/>
        <v>0</v>
      </c>
      <c r="CE9" s="68"/>
      <c r="CF9" s="69"/>
      <c r="CG9" s="69"/>
      <c r="CH9" s="64"/>
      <c r="CI9" s="69"/>
      <c r="CJ9" s="69"/>
      <c r="CK9" s="69"/>
      <c r="CL9" s="64"/>
      <c r="CM9" s="69"/>
      <c r="CN9" s="69"/>
      <c r="CO9" s="69"/>
      <c r="CP9" s="64"/>
      <c r="CQ9" s="69"/>
      <c r="CR9" s="69"/>
      <c r="CS9" s="69"/>
      <c r="CT9" s="64"/>
      <c r="CU9" s="69"/>
      <c r="CV9" s="69"/>
      <c r="CW9" s="69"/>
      <c r="CX9" s="64"/>
      <c r="CY9" s="69"/>
      <c r="CZ9" s="69"/>
      <c r="DA9" s="69"/>
      <c r="DB9" s="70"/>
      <c r="DC9" s="71"/>
      <c r="DD9" s="72">
        <f t="shared" si="33"/>
        <v>0</v>
      </c>
      <c r="DE9" s="73">
        <f t="shared" si="34"/>
        <v>0</v>
      </c>
      <c r="DF9" s="73">
        <f t="shared" si="35"/>
        <v>0</v>
      </c>
      <c r="DG9" s="61">
        <f t="shared" si="32"/>
        <v>0</v>
      </c>
      <c r="DH9" s="74">
        <f t="shared" si="13"/>
        <v>0</v>
      </c>
      <c r="DI9" s="62">
        <f t="shared" si="14"/>
        <v>0</v>
      </c>
      <c r="DJ9" s="75">
        <f t="shared" si="15"/>
        <v>2</v>
      </c>
      <c r="DK9" s="76">
        <f t="shared" si="16"/>
        <v>0</v>
      </c>
      <c r="DL9" s="62">
        <f t="shared" si="17"/>
        <v>0</v>
      </c>
      <c r="DM9" s="62">
        <f t="shared" si="18"/>
        <v>2</v>
      </c>
      <c r="DN9" s="62">
        <f t="shared" si="19"/>
        <v>0</v>
      </c>
      <c r="DO9" s="62">
        <f t="shared" si="20"/>
        <v>0</v>
      </c>
      <c r="DP9" s="62">
        <f t="shared" si="21"/>
        <v>2</v>
      </c>
      <c r="DQ9" s="77">
        <f t="shared" si="22"/>
        <v>0</v>
      </c>
      <c r="DR9" s="77">
        <f t="shared" si="23"/>
        <v>0</v>
      </c>
      <c r="DS9" s="78">
        <f t="shared" si="24"/>
        <v>2</v>
      </c>
      <c r="DT9" s="77">
        <f t="shared" si="25"/>
        <v>0</v>
      </c>
      <c r="DU9" s="77">
        <f t="shared" si="26"/>
        <v>0</v>
      </c>
      <c r="DV9" s="78">
        <f t="shared" si="27"/>
        <v>20</v>
      </c>
      <c r="DW9" s="77">
        <f>IF(DV9&lt;&gt;20,RANK(DV9,$DV$4:$DV$9,1)+COUNTIF(DV$4:DV9,DV9)-1,20)</f>
        <v>20</v>
      </c>
      <c r="DX9" s="79">
        <f t="shared" si="28"/>
        <v>0</v>
      </c>
      <c r="DY9" s="80" t="str">
        <f t="shared" si="29"/>
        <v>-</v>
      </c>
      <c r="DZ9" s="31"/>
      <c r="EA9" s="3"/>
      <c r="EB9" s="3"/>
    </row>
    <row r="10" spans="1:132" ht="16.5" customHeight="1" x14ac:dyDescent="0.25">
      <c r="A10" s="3"/>
      <c r="B10" s="3"/>
      <c r="C10" s="10"/>
      <c r="D10" s="130"/>
      <c r="E10" s="81"/>
      <c r="F10" s="130"/>
      <c r="G10" s="130"/>
      <c r="H10" s="13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3"/>
      <c r="DL10" s="83"/>
      <c r="DM10" s="83"/>
      <c r="DN10" s="83"/>
      <c r="DO10" s="83"/>
      <c r="DP10" s="83"/>
      <c r="DQ10" s="83"/>
      <c r="DR10" s="84">
        <f t="shared" si="23"/>
        <v>0</v>
      </c>
      <c r="DS10" s="85"/>
      <c r="DT10" s="83"/>
      <c r="DU10" s="83"/>
      <c r="DV10" s="83"/>
      <c r="DW10" s="83"/>
      <c r="DX10" s="83"/>
      <c r="DY10" s="83"/>
      <c r="DZ10" s="10"/>
      <c r="EA10" s="3"/>
      <c r="EB10" s="3"/>
    </row>
    <row r="11" spans="1:132" ht="15.9" customHeight="1" x14ac:dyDescent="0.25">
      <c r="A11" s="3"/>
      <c r="B11" s="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7"/>
      <c r="DL11" s="87"/>
      <c r="DM11" s="87"/>
      <c r="DN11" s="87"/>
      <c r="DO11" s="87"/>
      <c r="DP11" s="87"/>
      <c r="DQ11" s="10"/>
      <c r="DR11" s="10"/>
      <c r="DS11" s="10"/>
      <c r="DT11" s="10"/>
      <c r="DU11" s="10"/>
      <c r="DV11" s="10"/>
      <c r="DW11" s="10"/>
      <c r="DX11" s="88"/>
      <c r="DY11" s="88"/>
      <c r="DZ11" s="10"/>
      <c r="EA11" s="3"/>
      <c r="EB11" s="3"/>
    </row>
    <row r="12" spans="1:132" ht="16.5" customHeight="1" x14ac:dyDescent="0.25">
      <c r="A12" s="3"/>
      <c r="B12" s="3"/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7"/>
      <c r="DL12" s="87"/>
      <c r="DM12" s="87"/>
      <c r="DN12" s="87"/>
      <c r="DO12" s="87"/>
      <c r="DP12" s="87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3"/>
      <c r="EB12" s="3"/>
    </row>
    <row r="13" spans="1:132" ht="17.100000000000001" customHeight="1" x14ac:dyDescent="0.25">
      <c r="A13" s="3"/>
      <c r="B13" s="3"/>
      <c r="C13" s="4"/>
      <c r="D13" s="89" t="str">
        <f>D2</f>
        <v>SENIOR/HAND.</v>
      </c>
      <c r="E13" s="90"/>
      <c r="F13" s="91"/>
      <c r="G13" s="92"/>
      <c r="H13" s="93"/>
      <c r="I13" s="94"/>
      <c r="J13" s="95"/>
      <c r="K13" s="96"/>
      <c r="L13" s="328" t="s">
        <v>11</v>
      </c>
      <c r="M13" s="329"/>
      <c r="N13" s="329"/>
      <c r="O13" s="330"/>
      <c r="P13" s="328" t="s">
        <v>12</v>
      </c>
      <c r="Q13" s="329"/>
      <c r="R13" s="329"/>
      <c r="S13" s="329"/>
      <c r="T13" s="330"/>
      <c r="U13" s="328" t="s">
        <v>13</v>
      </c>
      <c r="V13" s="329"/>
      <c r="W13" s="329"/>
      <c r="X13" s="329"/>
      <c r="Y13" s="329"/>
      <c r="Z13" s="329"/>
      <c r="AA13" s="330"/>
      <c r="AB13" s="97"/>
      <c r="AC13" s="98"/>
      <c r="AD13" s="98"/>
      <c r="AE13" s="99"/>
      <c r="AF13" s="100"/>
      <c r="AG13" s="31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3"/>
      <c r="EB13" s="3"/>
    </row>
    <row r="14" spans="1:132" ht="17.100000000000001" customHeight="1" x14ac:dyDescent="0.25">
      <c r="A14" s="3"/>
      <c r="B14" s="3"/>
      <c r="C14" s="4"/>
      <c r="D14" s="16" t="s">
        <v>41</v>
      </c>
      <c r="E14" s="17"/>
      <c r="F14" s="18" t="s">
        <v>2</v>
      </c>
      <c r="G14" s="18" t="s">
        <v>3</v>
      </c>
      <c r="H14" s="18" t="s">
        <v>6</v>
      </c>
      <c r="I14" s="101"/>
      <c r="J14" s="101"/>
      <c r="K14" s="102"/>
      <c r="L14" s="103" t="s">
        <v>14</v>
      </c>
      <c r="M14" s="104" t="s">
        <v>15</v>
      </c>
      <c r="N14" s="104" t="s">
        <v>16</v>
      </c>
      <c r="O14" s="105" t="s">
        <v>17</v>
      </c>
      <c r="P14" s="103" t="s">
        <v>18</v>
      </c>
      <c r="Q14" s="104" t="s">
        <v>19</v>
      </c>
      <c r="R14" s="104" t="s">
        <v>20</v>
      </c>
      <c r="S14" s="104" t="s">
        <v>21</v>
      </c>
      <c r="T14" s="106" t="s">
        <v>51</v>
      </c>
      <c r="U14" s="103" t="s">
        <v>23</v>
      </c>
      <c r="V14" s="104" t="s">
        <v>24</v>
      </c>
      <c r="W14" s="104" t="s">
        <v>25</v>
      </c>
      <c r="X14" s="104" t="s">
        <v>26</v>
      </c>
      <c r="Y14" s="104" t="s">
        <v>52</v>
      </c>
      <c r="Z14" s="104" t="s">
        <v>53</v>
      </c>
      <c r="AA14" s="105" t="s">
        <v>54</v>
      </c>
      <c r="AB14" s="103" t="s">
        <v>55</v>
      </c>
      <c r="AC14" s="107" t="s">
        <v>38</v>
      </c>
      <c r="AD14" s="107" t="s">
        <v>1</v>
      </c>
      <c r="AE14" s="108"/>
      <c r="AF14" s="109"/>
      <c r="AG14" s="31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132" ht="16.5" customHeight="1" x14ac:dyDescent="0.25">
      <c r="A15" s="3"/>
      <c r="B15" s="3"/>
      <c r="C15" s="110">
        <v>1</v>
      </c>
      <c r="D15" s="111">
        <f>IF(AA15="-",INDEX(DV$1:DV$9,MATCH(C15,$DW$1:$DW$9,0)),AA15)</f>
        <v>1</v>
      </c>
      <c r="E15" s="112"/>
      <c r="F15" s="113" t="str">
        <f>INDEX(F$1:F$9,MATCH(C15,$DW$1:$DW$9,0))</f>
        <v xml:space="preserve">Elisa </v>
      </c>
      <c r="G15" s="113" t="str">
        <f>INDEX(G$1:G$9,MATCH(C15,$DW$1:$DW$9,0))</f>
        <v>Graziosi</v>
      </c>
      <c r="H15" s="113" t="str">
        <f>INDEX(H$1:H$9,MATCH(C15,$DW$1:$DW$9,0))</f>
        <v>Lisa</v>
      </c>
      <c r="I15" s="112"/>
      <c r="J15" s="112"/>
      <c r="K15" s="114"/>
      <c r="L15" s="115">
        <f>INDEX(P$1:P$9,MATCH(C15,$DW$1:$DW$9,0))</f>
        <v>42.666666666666664</v>
      </c>
      <c r="M15" s="116">
        <f>INDEX(U$1:U$9,MATCH(C15,$DW$1:$DW$9,0))</f>
        <v>19.666666666666668</v>
      </c>
      <c r="N15" s="116">
        <f>INDEX(Z$1:Z$9,MATCH(C15,$DW$1:$DW$9,0))</f>
        <v>19.666666666666668</v>
      </c>
      <c r="O15" s="117">
        <f>INDEX(AE$1:AE$9,MATCH(C15,$DW$1:$DW$9,0))</f>
        <v>19.666666666666668</v>
      </c>
      <c r="P15" s="115">
        <f>INDEX(AJ$1:AJ$9,MATCH(C15,$DW$1:$DW$9,0))</f>
        <v>38</v>
      </c>
      <c r="Q15" s="116">
        <f>INDEX(AO$1:AO$9,MATCH(C15,$DW$1:$DW$9,0))</f>
        <v>18.666666666666668</v>
      </c>
      <c r="R15" s="116">
        <f>INDEX(AT$1:AT$9,MATCH(C15,$DW$1:$DW$9,0))</f>
        <v>0</v>
      </c>
      <c r="S15" s="117">
        <f>INDEX(AY$1:AY$9,MATCH(C15,$DW$1:$DW$9,0))</f>
        <v>0</v>
      </c>
      <c r="T15" s="118">
        <f>INDEX(AZ$1:AZ$9,MATCH(C15,$DW$1:$DW$9,0))</f>
        <v>158.33333333333334</v>
      </c>
      <c r="U15" s="115">
        <f>INDEX(BE$1:BE$9,MATCH(C15,$DW$1:$DW$9,0))</f>
        <v>0</v>
      </c>
      <c r="V15" s="116">
        <f>INDEX(BJ$1:BJ$9,MATCH(C15,$DW$1:$DW$9,0))</f>
        <v>0</v>
      </c>
      <c r="W15" s="116">
        <f>INDEX(BO$1:BO$9,MATCH(C15,$DW$1:$DW$9,0))</f>
        <v>0</v>
      </c>
      <c r="X15" s="116">
        <f>INDEX(BT$1:BT$9,MATCH(C15,$DW$1:$DW$9,0))</f>
        <v>0</v>
      </c>
      <c r="Y15" s="116">
        <f>INDEX(BY$1:BY$9,MATCH(C15,$DW$1:$DW$9,0))</f>
        <v>0</v>
      </c>
      <c r="Z15" s="117">
        <f>INDEX(CD$1:CD$9,MATCH(C15,$DW$1:$DW$9,0))</f>
        <v>0</v>
      </c>
      <c r="AA15" s="119" t="str">
        <f>INDEX(DY$1:DY$9,MATCH(C15,$DW$1:$DW$9,0))</f>
        <v>-</v>
      </c>
      <c r="AB15" s="115">
        <f>INDEX(DH$1:DH$9,MATCH(C15,$DW$1:$DW$9,0))</f>
        <v>0</v>
      </c>
      <c r="AC15" s="116">
        <f>INDEX(DI$1:DI$9,MATCH(C15,$DW$1:$DW$9,0))</f>
        <v>158.33333333333334</v>
      </c>
      <c r="AD15" s="135">
        <f>INDEX(D$1:D$9,MATCH(C15,$DW$1:$DW$9,0))</f>
        <v>0</v>
      </c>
      <c r="AE15" s="120"/>
      <c r="AF15" s="121" t="str">
        <f>IF(AC15&gt;=150,"Point","-")</f>
        <v>Point</v>
      </c>
      <c r="AG15" s="122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132" ht="15.9" customHeight="1" x14ac:dyDescent="0.25">
      <c r="A16" s="3"/>
      <c r="B16" s="3"/>
      <c r="C16" s="110">
        <v>2</v>
      </c>
      <c r="D16" s="123" t="e">
        <f>IF(AA16="-",INDEX(DV$1:DV$9,MATCH(C16,$DW$1:$DW$9,0)),AA16)</f>
        <v>#N/A</v>
      </c>
      <c r="E16" s="32"/>
      <c r="F16" s="124" t="e">
        <f>INDEX(F$1:F$9,MATCH(C16,$DW$1:$DW$9,0))</f>
        <v>#N/A</v>
      </c>
      <c r="G16" s="124" t="e">
        <f>INDEX(G$1:G$9,MATCH(C16,$DW$1:$DW$9,0))</f>
        <v>#N/A</v>
      </c>
      <c r="H16" s="124" t="e">
        <f>INDEX(H$1:H$9,MATCH(C16,$DW$1:$DW$9,0))</f>
        <v>#N/A</v>
      </c>
      <c r="I16" s="32"/>
      <c r="J16" s="32"/>
      <c r="K16" s="125"/>
      <c r="L16" s="51" t="e">
        <f>INDEX(P$1:P$9,MATCH(C16,$DW$1:$DW$9,0))</f>
        <v>#N/A</v>
      </c>
      <c r="M16" s="36" t="e">
        <f>INDEX(U$1:U$9,MATCH(C16,$DW$1:$DW$9,0))</f>
        <v>#N/A</v>
      </c>
      <c r="N16" s="36" t="e">
        <f>INDEX(Z$1:Z$9,MATCH(C16,$DW$1:$DW$9,0))</f>
        <v>#N/A</v>
      </c>
      <c r="O16" s="50" t="e">
        <f>INDEX(AE$1:AE$9,MATCH(C16,$DW$1:$DW$9,0))</f>
        <v>#N/A</v>
      </c>
      <c r="P16" s="51" t="e">
        <f>INDEX(AJ$1:AJ$9,MATCH(C16,$DW$1:$DW$9,0))</f>
        <v>#N/A</v>
      </c>
      <c r="Q16" s="36" t="e">
        <f>INDEX(AO$1:AO$9,MATCH(C16,$DW$1:$DW$9,0))</f>
        <v>#N/A</v>
      </c>
      <c r="R16" s="36" t="e">
        <f>INDEX(AT$1:AT$9,MATCH(C16,$DW$1:$DW$9,0))</f>
        <v>#N/A</v>
      </c>
      <c r="S16" s="42" t="e">
        <f>INDEX(AY$1:AY$9,MATCH(C16,$DW$1:$DW$9,0))</f>
        <v>#N/A</v>
      </c>
      <c r="T16" s="126" t="e">
        <f>INDEX(AZ$1:AZ$9,MATCH(C16,$DW$1:$DW$9,0))</f>
        <v>#N/A</v>
      </c>
      <c r="U16" s="51" t="e">
        <f>INDEX(BE$1:BE$9,MATCH(C16,$DW$1:$DW$9,0))</f>
        <v>#N/A</v>
      </c>
      <c r="V16" s="36" t="e">
        <f>INDEX(BJ1:BJ20,MATCH(C16,$DW1:$DW20,0))</f>
        <v>#N/A</v>
      </c>
      <c r="W16" s="36" t="e">
        <f>INDEX(BO$1:BO$9,MATCH(C16,$DW$1:$DW$9,0))</f>
        <v>#N/A</v>
      </c>
      <c r="X16" s="36" t="e">
        <f>INDEX(BT$1:BT$9,MATCH(C16,$DW$1:$DW$9,0))</f>
        <v>#N/A</v>
      </c>
      <c r="Y16" s="36" t="e">
        <f>INDEX(BY$1:BY$9,MATCH(C16,$DW$1:$DW$9,0))</f>
        <v>#N/A</v>
      </c>
      <c r="Z16" s="42" t="e">
        <f>INDEX(CD$1:CD$9,MATCH(C16,$DW$1:$DW$9,0))</f>
        <v>#N/A</v>
      </c>
      <c r="AA16" s="127" t="e">
        <f>INDEX(DY$1:DY$9,MATCH(C16,$DW$1:$DW$9,0))</f>
        <v>#N/A</v>
      </c>
      <c r="AB16" s="51" t="e">
        <f>INDEX(DH$1:DH$9,MATCH(C16,$DW$1:$DW$9,0))</f>
        <v>#N/A</v>
      </c>
      <c r="AC16" s="36" t="e">
        <f>INDEX(DI$1:DI$9,MATCH(C16,$DW$1:$DW$9,0))</f>
        <v>#N/A</v>
      </c>
      <c r="AD16" s="53" t="e">
        <f>INDEX(D$1:D$9,MATCH(C16,$DW$1:$DW$9,0))</f>
        <v>#N/A</v>
      </c>
      <c r="AE16" s="54"/>
      <c r="AF16" s="129" t="e">
        <f>IF(AC16&gt;=0.85,"Point","-")</f>
        <v>#N/A</v>
      </c>
      <c r="AG16" s="128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5.9" customHeight="1" x14ac:dyDescent="0.25">
      <c r="A17" s="3"/>
      <c r="B17" s="3"/>
      <c r="C17" s="110">
        <v>3</v>
      </c>
      <c r="D17" s="123" t="e">
        <f>IF(AA17="-",INDEX(DV$1:DV$9,MATCH(C17,$DW$1:$DW$9,0)),AA17)</f>
        <v>#N/A</v>
      </c>
      <c r="E17" s="32"/>
      <c r="F17" s="124" t="e">
        <f>INDEX(F$1:F$9,MATCH(C17,$DW$1:$DW$9,0))</f>
        <v>#N/A</v>
      </c>
      <c r="G17" s="124" t="e">
        <f>INDEX(G$1:G$9,MATCH(C17,$DW$1:$DW$9,0))</f>
        <v>#N/A</v>
      </c>
      <c r="H17" s="124" t="e">
        <f>INDEX(H$1:H$9,MATCH(C17,$DW$1:$DW$9,0))</f>
        <v>#N/A</v>
      </c>
      <c r="I17" s="32"/>
      <c r="J17" s="32"/>
      <c r="K17" s="125"/>
      <c r="L17" s="51" t="e">
        <f>INDEX(P$1:P$9,MATCH(C17,$DW$1:$DW$9,0))</f>
        <v>#N/A</v>
      </c>
      <c r="M17" s="36" t="e">
        <f>INDEX(U$1:U$9,MATCH(C17,$DW$1:$DW$9,0))</f>
        <v>#N/A</v>
      </c>
      <c r="N17" s="36" t="e">
        <f>INDEX(Z$1:Z$9,MATCH(C17,$DW$1:$DW$9,0))</f>
        <v>#N/A</v>
      </c>
      <c r="O17" s="50" t="e">
        <f>INDEX(AE$1:AE$9,MATCH(C17,$DW$1:$DW$9,0))</f>
        <v>#N/A</v>
      </c>
      <c r="P17" s="51" t="e">
        <f>INDEX(AJ$1:AJ$9,MATCH(C17,$DW$1:$DW$9,0))</f>
        <v>#N/A</v>
      </c>
      <c r="Q17" s="36" t="e">
        <f>INDEX(AO$1:AO$9,MATCH(C17,$DW$1:$DW$9,0))</f>
        <v>#N/A</v>
      </c>
      <c r="R17" s="36" t="e">
        <f>INDEX(AT$1:AT$9,MATCH(C17,$DW$1:$DW$9,0))</f>
        <v>#N/A</v>
      </c>
      <c r="S17" s="42" t="e">
        <f>INDEX(AY$1:AY$9,MATCH(C17,$DW$1:$DW$9,0))</f>
        <v>#N/A</v>
      </c>
      <c r="T17" s="126" t="e">
        <f>INDEX(AZ$1:AZ$9,MATCH(C17,$DW$1:$DW$9,0))</f>
        <v>#N/A</v>
      </c>
      <c r="U17" s="51" t="e">
        <f>INDEX(BE$1:BE$9,MATCH(C17,$DW$1:$DW$9,0))</f>
        <v>#N/A</v>
      </c>
      <c r="V17" s="36" t="e">
        <f>INDEX(BJ1:BJ20,MATCH(C17,$DW1:$DW20,0))</f>
        <v>#N/A</v>
      </c>
      <c r="W17" s="36" t="e">
        <f>INDEX(BO$1:BO$9,MATCH(C17,$DW$1:$DW$9,0))</f>
        <v>#N/A</v>
      </c>
      <c r="X17" s="36" t="e">
        <f>INDEX(BT$1:BT$9,MATCH(C17,$DW$1:$DW$9,0))</f>
        <v>#N/A</v>
      </c>
      <c r="Y17" s="36" t="e">
        <f>INDEX(BY$1:BY$9,MATCH(C17,$DW$1:$DW$9,0))</f>
        <v>#N/A</v>
      </c>
      <c r="Z17" s="42" t="e">
        <f>INDEX(CD$1:CD$9,MATCH(C17,$DW$1:$DW$9,0))</f>
        <v>#N/A</v>
      </c>
      <c r="AA17" s="127" t="e">
        <f>INDEX(DY$1:DY$9,MATCH(C17,$DW$1:$DW$9,0))</f>
        <v>#N/A</v>
      </c>
      <c r="AB17" s="51" t="e">
        <f>INDEX(DH$1:DH$9,MATCH(C17,$DW$1:$DW$9,0))</f>
        <v>#N/A</v>
      </c>
      <c r="AC17" s="36" t="e">
        <f>INDEX(DI$1:DI$9,MATCH(C17,$DW$1:$DW$9,0))</f>
        <v>#N/A</v>
      </c>
      <c r="AD17" s="53" t="e">
        <f>INDEX(D$1:D$9,MATCH(C17,$DW$1:$DW$9,0))</f>
        <v>#N/A</v>
      </c>
      <c r="AE17" s="54"/>
      <c r="AF17" s="129" t="str">
        <f>IF(AE17&gt;=0.85,"Point","-")</f>
        <v>-</v>
      </c>
      <c r="AG17" s="12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5.9" customHeight="1" x14ac:dyDescent="0.25">
      <c r="A18" s="3"/>
      <c r="B18" s="3"/>
      <c r="C18" s="110">
        <v>4</v>
      </c>
      <c r="D18" s="123" t="e">
        <f>IF(AA18="-",INDEX(DV$1:DV$9,MATCH(C18,$DW$1:$DW$9,0)),AA18)</f>
        <v>#N/A</v>
      </c>
      <c r="E18" s="32"/>
      <c r="F18" s="124" t="e">
        <f>INDEX(F$1:F$9,MATCH(C18,$DW$1:$DW$9,0))</f>
        <v>#N/A</v>
      </c>
      <c r="G18" s="124" t="e">
        <f>INDEX(G$1:G$9,MATCH(C18,$DW$1:$DW$9,0))</f>
        <v>#N/A</v>
      </c>
      <c r="H18" s="124" t="e">
        <f>INDEX(H$1:H$9,MATCH(C18,$DW$1:$DW$9,0))</f>
        <v>#N/A</v>
      </c>
      <c r="I18" s="32"/>
      <c r="J18" s="32"/>
      <c r="K18" s="125"/>
      <c r="L18" s="51" t="e">
        <f>INDEX(P$1:P$9,MATCH(C18,$DW$1:$DW$9,0))</f>
        <v>#N/A</v>
      </c>
      <c r="M18" s="36" t="e">
        <f>INDEX(U$1:U$9,MATCH(C18,$DW$1:$DW$9,0))</f>
        <v>#N/A</v>
      </c>
      <c r="N18" s="36" t="e">
        <f>INDEX(Z$1:Z$9,MATCH(C18,$DW$1:$DW$9,0))</f>
        <v>#N/A</v>
      </c>
      <c r="O18" s="42" t="e">
        <f>INDEX(AE$1:AE$9,MATCH(C18,$DW$1:$DW$9,0))</f>
        <v>#N/A</v>
      </c>
      <c r="P18" s="51" t="e">
        <f>INDEX(AJ$1:AJ$9,MATCH(C18,$DW$1:$DW$9,0))</f>
        <v>#N/A</v>
      </c>
      <c r="Q18" s="36" t="e">
        <f>INDEX(AO$1:AO$9,MATCH(C18,$DW$1:$DW$9,0))</f>
        <v>#N/A</v>
      </c>
      <c r="R18" s="36" t="e">
        <f>INDEX(AT$1:AT$9,MATCH(C18,$DW$1:$DW$9,0))</f>
        <v>#N/A</v>
      </c>
      <c r="S18" s="42" t="e">
        <f>INDEX(AY$1:AY$9,MATCH(C18,$DW$1:$DW$9,0))</f>
        <v>#N/A</v>
      </c>
      <c r="T18" s="126" t="e">
        <f>INDEX(AZ$1:AZ$9,MATCH(C18,$DW$1:$DW$9,0))</f>
        <v>#N/A</v>
      </c>
      <c r="U18" s="51" t="e">
        <f>INDEX(BE$1:BE$9,MATCH(C18,$DW$1:$DW$9,0))</f>
        <v>#N/A</v>
      </c>
      <c r="V18" s="36" t="e">
        <f>INDEX(BJ1:BJ20,MATCH(C18,$DW1:$DW20,0))</f>
        <v>#N/A</v>
      </c>
      <c r="W18" s="36" t="e">
        <f>INDEX(BO$1:BO$9,MATCH(C18,$DW$1:$DW$9,0))</f>
        <v>#N/A</v>
      </c>
      <c r="X18" s="36" t="e">
        <f>INDEX(BT$1:BT$9,MATCH(C18,$DW$1:$DW$9,0))</f>
        <v>#N/A</v>
      </c>
      <c r="Y18" s="36" t="e">
        <f>INDEX(BY$1:BY$9,MATCH(C18,$DW$1:$DW$9,0))</f>
        <v>#N/A</v>
      </c>
      <c r="Z18" s="42" t="e">
        <f>INDEX(CD$1:CD$9,MATCH(C18,$DW$1:$DW$9,0))</f>
        <v>#N/A</v>
      </c>
      <c r="AA18" s="127" t="e">
        <f>INDEX(DY$1:DY$9,MATCH(C18,$DW$1:$DW$9,0))</f>
        <v>#N/A</v>
      </c>
      <c r="AB18" s="51" t="e">
        <f>INDEX(DH$1:DH$9,MATCH(C18,$DW$1:$DW$9,0))</f>
        <v>#N/A</v>
      </c>
      <c r="AC18" s="36" t="e">
        <f>INDEX(DI$1:DI$9,MATCH(C18,$DW$1:$DW$9,0))</f>
        <v>#N/A</v>
      </c>
      <c r="AD18" s="53" t="e">
        <f>INDEX(D$1:D$9,MATCH(C18,$DW$1:$DW$9,0))</f>
        <v>#N/A</v>
      </c>
      <c r="AE18" s="54"/>
      <c r="AF18" s="129" t="str">
        <f>IF(AE18&gt;=0.85,"Point","-")</f>
        <v>-</v>
      </c>
      <c r="AG18" s="128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5.9" customHeight="1" x14ac:dyDescent="0.25">
      <c r="A19" s="3"/>
      <c r="B19" s="3"/>
      <c r="C19" s="1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5.9" customHeight="1" x14ac:dyDescent="0.25">
      <c r="A20" s="3"/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</sheetData>
  <sheetProtection algorithmName="SHA-512" hashValue="+ERtUQMQPxyHB6uQT6Spfn5bRQWlaGeiG+h5RGRzm8b1OUhUyfscC85C5v+5k0nrjcqKfbPbmMFipBEFzQ2lUQ==" saltValue="jmxwCxJfMTGUSNkMMB7CSw==" spinCount="100000" sheet="1" objects="1" scenarios="1"/>
  <mergeCells count="29">
    <mergeCell ref="U13:AA13"/>
    <mergeCell ref="P13:T13"/>
    <mergeCell ref="L13:O13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F915-D826-494C-B3E9-E3349A614D5C}">
  <dimension ref="A1:IV49"/>
  <sheetViews>
    <sheetView showGridLines="0" topLeftCell="C1" workbookViewId="0">
      <selection activeCell="H23" sqref="H23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7.535156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94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146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95</v>
      </c>
      <c r="G4" s="33" t="s">
        <v>96</v>
      </c>
      <c r="H4" s="33" t="s">
        <v>97</v>
      </c>
      <c r="I4" s="32"/>
      <c r="J4" s="32"/>
      <c r="K4" s="32"/>
      <c r="L4" s="34">
        <v>20</v>
      </c>
      <c r="M4" s="34">
        <v>19</v>
      </c>
      <c r="N4" s="34">
        <v>20</v>
      </c>
      <c r="O4" s="35"/>
      <c r="P4" s="36">
        <f t="shared" ref="P4:P18" si="0">AVERAGE(L4:O4)</f>
        <v>19.666666666666668</v>
      </c>
      <c r="Q4" s="34">
        <v>18</v>
      </c>
      <c r="R4" s="34">
        <v>20</v>
      </c>
      <c r="S4" s="34">
        <v>18</v>
      </c>
      <c r="T4" s="35"/>
      <c r="U4" s="36">
        <f t="shared" ref="U4:U18" si="1">AVERAGE(Q4:T4)</f>
        <v>18.666666666666668</v>
      </c>
      <c r="V4" s="34">
        <v>18</v>
      </c>
      <c r="W4" s="34">
        <v>21</v>
      </c>
      <c r="X4" s="34">
        <v>19</v>
      </c>
      <c r="Y4" s="35"/>
      <c r="Z4" s="36">
        <f t="shared" ref="Z4:Z18" si="2">AVERAGE(V4:Y4)</f>
        <v>19.333333333333332</v>
      </c>
      <c r="AA4" s="34">
        <v>18</v>
      </c>
      <c r="AB4" s="34">
        <v>20</v>
      </c>
      <c r="AC4" s="34">
        <v>18</v>
      </c>
      <c r="AD4" s="35"/>
      <c r="AE4" s="36">
        <f t="shared" ref="AE4:AE18" si="3">AVERAGE(AA4:AD4)</f>
        <v>18.666666666666668</v>
      </c>
      <c r="AF4" s="34">
        <v>18</v>
      </c>
      <c r="AG4" s="34">
        <v>18</v>
      </c>
      <c r="AH4" s="34">
        <v>16</v>
      </c>
      <c r="AI4" s="35"/>
      <c r="AJ4" s="36">
        <f t="shared" ref="AJ4:AJ18" si="4">AVERAGE(AF4:AI4)</f>
        <v>17.333333333333332</v>
      </c>
      <c r="AK4" s="34">
        <v>17</v>
      </c>
      <c r="AL4" s="34">
        <v>18</v>
      </c>
      <c r="AM4" s="34">
        <v>15</v>
      </c>
      <c r="AN4" s="35"/>
      <c r="AO4" s="36">
        <f t="shared" ref="AO4:AO18" si="5">AVERAGE(AK4:AN4)</f>
        <v>16.666666666666668</v>
      </c>
      <c r="AP4" s="34">
        <v>18</v>
      </c>
      <c r="AQ4" s="34">
        <v>18</v>
      </c>
      <c r="AR4" s="34">
        <v>18</v>
      </c>
      <c r="AS4" s="35"/>
      <c r="AT4" s="36">
        <f t="shared" ref="AT4:AT18" si="6">AVERAGE(AP4:AS4)</f>
        <v>18</v>
      </c>
      <c r="AU4" s="34">
        <v>18</v>
      </c>
      <c r="AV4" s="34">
        <v>18</v>
      </c>
      <c r="AW4" s="34">
        <v>17</v>
      </c>
      <c r="AX4" s="35"/>
      <c r="AY4" s="36">
        <f t="shared" ref="AY4:AY18" si="7">AVERAGE(AU4:AX4)</f>
        <v>17.666666666666668</v>
      </c>
      <c r="AZ4" s="37">
        <f t="shared" ref="AZ4:AZ18" si="8">P4+U4+Z4+AE4+AJ4+AO4+AT4+AY4</f>
        <v>146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146</v>
      </c>
      <c r="DJ4" s="50">
        <f t="shared" ref="DJ4:DJ18" si="18">RANK(DI4,$DI$4:$DI$18,0)</f>
        <v>1</v>
      </c>
      <c r="DK4" s="51">
        <f t="shared" ref="DK4:DK18" si="19">P4</f>
        <v>19.666666666666668</v>
      </c>
      <c r="DL4" s="36">
        <f t="shared" ref="DL4:DL18" si="20">DI4*10^3+DK4</f>
        <v>146019.66666666666</v>
      </c>
      <c r="DM4" s="36">
        <f t="shared" ref="DM4:DM18" si="21">RANK(DL4,$DL$4:$DL$18,0)</f>
        <v>1</v>
      </c>
      <c r="DN4" s="36">
        <f t="shared" ref="DN4:DN18" si="22">AJ4</f>
        <v>17.333333333333332</v>
      </c>
      <c r="DO4" s="36">
        <f t="shared" ref="DO4:DO18" si="23">(DI4*10^3+DK4)*10^3+DN4</f>
        <v>146019684</v>
      </c>
      <c r="DP4" s="36">
        <f t="shared" ref="DP4:DP18" si="24">RANK(DO4,$DO$4:$DO$18,0)</f>
        <v>1</v>
      </c>
      <c r="DQ4" s="52">
        <f t="shared" ref="DQ4:DQ18" si="25">U4</f>
        <v>18.666666666666668</v>
      </c>
      <c r="DR4" s="52">
        <f t="shared" ref="DR4:DR19" si="26">((DI4*10^3+DK4)*10^3+DN4)*10^3+DQ4</f>
        <v>146019684018.66666</v>
      </c>
      <c r="DS4" s="52">
        <f t="shared" ref="DS4:DS18" si="27">RANK(DR4,$DR$4:$DR$18,0)</f>
        <v>1</v>
      </c>
      <c r="DT4" s="52">
        <f t="shared" ref="DT4:DT18" si="28">AO4</f>
        <v>16.666666666666668</v>
      </c>
      <c r="DU4" s="52">
        <f t="shared" ref="DU4:DU18" si="29">(((DI4*10^3+DK4)*10^3+DN4)*10^3+DQ4)*10^3+DT4</f>
        <v>146019684018683.31</v>
      </c>
      <c r="DV4" s="53">
        <f t="shared" ref="DV4:DV18" si="30">IF(F4&gt;0,RANK(DU4,$DU$4:$DU$18,0),20)</f>
        <v>1</v>
      </c>
      <c r="DW4" s="52">
        <f>IF(DV4&lt;&gt;20,RANK(DV4,$DV$4:$DV$18,1)+COUNTIF(DV$4:DV4,DV4)-1,20)</f>
        <v>1</v>
      </c>
      <c r="DX4" s="54">
        <f t="shared" ref="DX4:DX18" si="31">DI4/$DX$3</f>
        <v>1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 t="s">
        <v>98</v>
      </c>
      <c r="G5" s="242" t="s">
        <v>99</v>
      </c>
      <c r="H5" s="242" t="s">
        <v>100</v>
      </c>
      <c r="I5" s="199"/>
      <c r="J5" s="199"/>
      <c r="K5" s="199"/>
      <c r="L5" s="34">
        <v>19</v>
      </c>
      <c r="M5" s="34">
        <v>17</v>
      </c>
      <c r="N5" s="34">
        <v>16</v>
      </c>
      <c r="O5" s="35"/>
      <c r="P5" s="36">
        <f t="shared" si="0"/>
        <v>17.333333333333332</v>
      </c>
      <c r="Q5" s="34">
        <v>18</v>
      </c>
      <c r="R5" s="34">
        <v>18</v>
      </c>
      <c r="S5" s="34">
        <v>15</v>
      </c>
      <c r="T5" s="35"/>
      <c r="U5" s="36">
        <f t="shared" si="1"/>
        <v>17</v>
      </c>
      <c r="V5" s="34">
        <v>18</v>
      </c>
      <c r="W5" s="34">
        <v>18</v>
      </c>
      <c r="X5" s="34">
        <v>14</v>
      </c>
      <c r="Y5" s="35"/>
      <c r="Z5" s="36">
        <f t="shared" si="2"/>
        <v>16.666666666666668</v>
      </c>
      <c r="AA5" s="34">
        <v>17</v>
      </c>
      <c r="AB5" s="34">
        <v>18</v>
      </c>
      <c r="AC5" s="34">
        <v>15</v>
      </c>
      <c r="AD5" s="35"/>
      <c r="AE5" s="36">
        <f t="shared" si="3"/>
        <v>16.666666666666668</v>
      </c>
      <c r="AF5" s="34">
        <v>17</v>
      </c>
      <c r="AG5" s="34">
        <v>17</v>
      </c>
      <c r="AH5" s="34">
        <v>17</v>
      </c>
      <c r="AI5" s="35"/>
      <c r="AJ5" s="36">
        <f t="shared" si="4"/>
        <v>17</v>
      </c>
      <c r="AK5" s="34">
        <v>17</v>
      </c>
      <c r="AL5" s="34">
        <v>17</v>
      </c>
      <c r="AM5" s="34">
        <v>16</v>
      </c>
      <c r="AN5" s="35"/>
      <c r="AO5" s="36">
        <f t="shared" si="5"/>
        <v>16.666666666666668</v>
      </c>
      <c r="AP5" s="34">
        <v>17</v>
      </c>
      <c r="AQ5" s="34">
        <v>16</v>
      </c>
      <c r="AR5" s="34">
        <v>15</v>
      </c>
      <c r="AS5" s="35"/>
      <c r="AT5" s="36">
        <f t="shared" si="6"/>
        <v>16</v>
      </c>
      <c r="AU5" s="34">
        <v>18</v>
      </c>
      <c r="AV5" s="34">
        <v>16</v>
      </c>
      <c r="AW5" s="34">
        <v>16</v>
      </c>
      <c r="AX5" s="35"/>
      <c r="AY5" s="36">
        <f t="shared" si="7"/>
        <v>16.666666666666668</v>
      </c>
      <c r="AZ5" s="37">
        <f t="shared" si="8"/>
        <v>134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134</v>
      </c>
      <c r="DJ5" s="189">
        <f t="shared" si="18"/>
        <v>3</v>
      </c>
      <c r="DK5" s="190">
        <f t="shared" si="19"/>
        <v>17.333333333333332</v>
      </c>
      <c r="DL5" s="176">
        <f t="shared" si="20"/>
        <v>134017.33333333334</v>
      </c>
      <c r="DM5" s="176">
        <f t="shared" si="21"/>
        <v>3</v>
      </c>
      <c r="DN5" s="176">
        <f t="shared" si="22"/>
        <v>17</v>
      </c>
      <c r="DO5" s="176">
        <f t="shared" si="23"/>
        <v>134017350.33333334</v>
      </c>
      <c r="DP5" s="176">
        <f t="shared" si="24"/>
        <v>3</v>
      </c>
      <c r="DQ5" s="191">
        <f t="shared" si="25"/>
        <v>17</v>
      </c>
      <c r="DR5" s="191">
        <f t="shared" si="26"/>
        <v>134017350350.33334</v>
      </c>
      <c r="DS5" s="191">
        <f t="shared" si="27"/>
        <v>3</v>
      </c>
      <c r="DT5" s="191">
        <f t="shared" si="28"/>
        <v>16.666666666666668</v>
      </c>
      <c r="DU5" s="191">
        <f t="shared" si="29"/>
        <v>134017350350350.02</v>
      </c>
      <c r="DV5" s="192">
        <f t="shared" si="30"/>
        <v>3</v>
      </c>
      <c r="DW5" s="191">
        <f>IF(DV5&lt;&gt;20,RANK(DV5,$DV$4:$DV$18,1)+COUNTIF(DV$4:DV5,DV5)-1,20)</f>
        <v>3</v>
      </c>
      <c r="DX5" s="193">
        <f t="shared" si="31"/>
        <v>0.9178082191780822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 t="s">
        <v>95</v>
      </c>
      <c r="G6" s="33" t="s">
        <v>96</v>
      </c>
      <c r="H6" s="33" t="s">
        <v>101</v>
      </c>
      <c r="I6" s="32"/>
      <c r="J6" s="32"/>
      <c r="K6" s="32"/>
      <c r="L6" s="34">
        <v>19</v>
      </c>
      <c r="M6" s="34">
        <v>18</v>
      </c>
      <c r="N6" s="34">
        <v>21</v>
      </c>
      <c r="O6" s="35"/>
      <c r="P6" s="36">
        <f t="shared" si="0"/>
        <v>19.333333333333332</v>
      </c>
      <c r="Q6" s="34">
        <v>18</v>
      </c>
      <c r="R6" s="34">
        <v>17</v>
      </c>
      <c r="S6" s="34">
        <v>21</v>
      </c>
      <c r="T6" s="35"/>
      <c r="U6" s="36">
        <f t="shared" si="1"/>
        <v>18.666666666666668</v>
      </c>
      <c r="V6" s="34">
        <v>18</v>
      </c>
      <c r="W6" s="34">
        <v>18</v>
      </c>
      <c r="X6" s="34">
        <v>21</v>
      </c>
      <c r="Y6" s="35"/>
      <c r="Z6" s="36">
        <f t="shared" si="2"/>
        <v>19</v>
      </c>
      <c r="AA6" s="34">
        <v>18</v>
      </c>
      <c r="AB6" s="34">
        <v>17</v>
      </c>
      <c r="AC6" s="34">
        <v>19</v>
      </c>
      <c r="AD6" s="35"/>
      <c r="AE6" s="36">
        <f t="shared" si="3"/>
        <v>18</v>
      </c>
      <c r="AF6" s="34">
        <v>17</v>
      </c>
      <c r="AG6" s="34">
        <v>18</v>
      </c>
      <c r="AH6" s="34">
        <v>19</v>
      </c>
      <c r="AI6" s="35"/>
      <c r="AJ6" s="36">
        <f t="shared" si="4"/>
        <v>18</v>
      </c>
      <c r="AK6" s="34">
        <v>18</v>
      </c>
      <c r="AL6" s="34">
        <v>17</v>
      </c>
      <c r="AM6" s="34">
        <v>19</v>
      </c>
      <c r="AN6" s="35"/>
      <c r="AO6" s="36">
        <f t="shared" si="5"/>
        <v>18</v>
      </c>
      <c r="AP6" s="34">
        <v>18</v>
      </c>
      <c r="AQ6" s="34">
        <v>16</v>
      </c>
      <c r="AR6" s="34">
        <v>17</v>
      </c>
      <c r="AS6" s="35"/>
      <c r="AT6" s="36">
        <f t="shared" si="6"/>
        <v>17</v>
      </c>
      <c r="AU6" s="34">
        <v>18</v>
      </c>
      <c r="AV6" s="34">
        <v>17</v>
      </c>
      <c r="AW6" s="34">
        <v>17</v>
      </c>
      <c r="AX6" s="35"/>
      <c r="AY6" s="36">
        <f t="shared" si="7"/>
        <v>17.333333333333332</v>
      </c>
      <c r="AZ6" s="37">
        <f t="shared" si="8"/>
        <v>145.33333333333334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145.33333333333334</v>
      </c>
      <c r="DJ6" s="50">
        <f t="shared" si="18"/>
        <v>2</v>
      </c>
      <c r="DK6" s="51">
        <f t="shared" si="19"/>
        <v>19.333333333333332</v>
      </c>
      <c r="DL6" s="36">
        <f t="shared" si="20"/>
        <v>145352.66666666669</v>
      </c>
      <c r="DM6" s="36">
        <f t="shared" si="21"/>
        <v>2</v>
      </c>
      <c r="DN6" s="36">
        <f t="shared" si="22"/>
        <v>18</v>
      </c>
      <c r="DO6" s="36">
        <f t="shared" si="23"/>
        <v>145352684.66666669</v>
      </c>
      <c r="DP6" s="36">
        <f t="shared" si="24"/>
        <v>2</v>
      </c>
      <c r="DQ6" s="52">
        <f t="shared" si="25"/>
        <v>18.666666666666668</v>
      </c>
      <c r="DR6" s="52">
        <f t="shared" si="26"/>
        <v>145352684685.33334</v>
      </c>
      <c r="DS6" s="52">
        <f t="shared" si="27"/>
        <v>2</v>
      </c>
      <c r="DT6" s="52">
        <f t="shared" si="28"/>
        <v>18</v>
      </c>
      <c r="DU6" s="52">
        <f t="shared" si="29"/>
        <v>145352684685351.34</v>
      </c>
      <c r="DV6" s="53">
        <f t="shared" si="30"/>
        <v>2</v>
      </c>
      <c r="DW6" s="52">
        <f>IF(DV6&lt;&gt;20,RANK(DV6,$DV$4:$DV$18,1)+COUNTIF(DV$4:DV6,DV6)-1,20)</f>
        <v>2</v>
      </c>
      <c r="DX6" s="54">
        <f t="shared" si="31"/>
        <v>0.99543378995433796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4</v>
      </c>
      <c r="DK7" s="51">
        <f t="shared" si="19"/>
        <v>0</v>
      </c>
      <c r="DL7" s="36">
        <f t="shared" si="20"/>
        <v>0</v>
      </c>
      <c r="DM7" s="36">
        <f t="shared" si="21"/>
        <v>4</v>
      </c>
      <c r="DN7" s="36">
        <f t="shared" si="22"/>
        <v>0</v>
      </c>
      <c r="DO7" s="36">
        <f t="shared" si="23"/>
        <v>0</v>
      </c>
      <c r="DP7" s="36">
        <f t="shared" si="24"/>
        <v>4</v>
      </c>
      <c r="DQ7" s="52">
        <f t="shared" si="25"/>
        <v>0</v>
      </c>
      <c r="DR7" s="52">
        <f t="shared" si="26"/>
        <v>0</v>
      </c>
      <c r="DS7" s="52">
        <f t="shared" si="27"/>
        <v>4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4</v>
      </c>
      <c r="DK8" s="51">
        <f t="shared" si="19"/>
        <v>0</v>
      </c>
      <c r="DL8" s="36">
        <f t="shared" si="20"/>
        <v>0</v>
      </c>
      <c r="DM8" s="36">
        <f t="shared" si="21"/>
        <v>4</v>
      </c>
      <c r="DN8" s="36">
        <f t="shared" si="22"/>
        <v>0</v>
      </c>
      <c r="DO8" s="36">
        <f t="shared" si="23"/>
        <v>0</v>
      </c>
      <c r="DP8" s="36">
        <f t="shared" si="24"/>
        <v>4</v>
      </c>
      <c r="DQ8" s="52">
        <f t="shared" si="25"/>
        <v>0</v>
      </c>
      <c r="DR8" s="52">
        <f t="shared" si="26"/>
        <v>0</v>
      </c>
      <c r="DS8" s="52">
        <f t="shared" si="27"/>
        <v>4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4</v>
      </c>
      <c r="DK9" s="51">
        <f t="shared" si="19"/>
        <v>0</v>
      </c>
      <c r="DL9" s="36">
        <f t="shared" si="20"/>
        <v>0</v>
      </c>
      <c r="DM9" s="36">
        <f t="shared" si="21"/>
        <v>4</v>
      </c>
      <c r="DN9" s="36">
        <f t="shared" si="22"/>
        <v>0</v>
      </c>
      <c r="DO9" s="36">
        <f t="shared" si="23"/>
        <v>0</v>
      </c>
      <c r="DP9" s="36">
        <f t="shared" si="24"/>
        <v>4</v>
      </c>
      <c r="DQ9" s="52">
        <f t="shared" si="25"/>
        <v>0</v>
      </c>
      <c r="DR9" s="52">
        <f t="shared" si="26"/>
        <v>0</v>
      </c>
      <c r="DS9" s="52">
        <f t="shared" si="27"/>
        <v>4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4</v>
      </c>
      <c r="DK10" s="51">
        <f t="shared" si="19"/>
        <v>0</v>
      </c>
      <c r="DL10" s="36">
        <f t="shared" si="20"/>
        <v>0</v>
      </c>
      <c r="DM10" s="36">
        <f t="shared" si="21"/>
        <v>4</v>
      </c>
      <c r="DN10" s="36">
        <f t="shared" si="22"/>
        <v>0</v>
      </c>
      <c r="DO10" s="36">
        <f t="shared" si="23"/>
        <v>0</v>
      </c>
      <c r="DP10" s="36">
        <f t="shared" si="24"/>
        <v>4</v>
      </c>
      <c r="DQ10" s="52">
        <f t="shared" si="25"/>
        <v>0</v>
      </c>
      <c r="DR10" s="52">
        <f t="shared" si="26"/>
        <v>0</v>
      </c>
      <c r="DS10" s="52">
        <f t="shared" si="27"/>
        <v>4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4</v>
      </c>
      <c r="DK11" s="51">
        <f t="shared" si="19"/>
        <v>0</v>
      </c>
      <c r="DL11" s="36">
        <f t="shared" si="20"/>
        <v>0</v>
      </c>
      <c r="DM11" s="36">
        <f t="shared" si="21"/>
        <v>4</v>
      </c>
      <c r="DN11" s="36">
        <f t="shared" si="22"/>
        <v>0</v>
      </c>
      <c r="DO11" s="36">
        <f t="shared" si="23"/>
        <v>0</v>
      </c>
      <c r="DP11" s="36">
        <f t="shared" si="24"/>
        <v>4</v>
      </c>
      <c r="DQ11" s="52">
        <f t="shared" si="25"/>
        <v>0</v>
      </c>
      <c r="DR11" s="52">
        <f t="shared" si="26"/>
        <v>0</v>
      </c>
      <c r="DS11" s="52">
        <f t="shared" si="27"/>
        <v>4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4</v>
      </c>
      <c r="DK12" s="51">
        <f t="shared" si="19"/>
        <v>0</v>
      </c>
      <c r="DL12" s="36">
        <f t="shared" si="20"/>
        <v>0</v>
      </c>
      <c r="DM12" s="36">
        <f t="shared" si="21"/>
        <v>4</v>
      </c>
      <c r="DN12" s="36">
        <f t="shared" si="22"/>
        <v>0</v>
      </c>
      <c r="DO12" s="36">
        <f t="shared" si="23"/>
        <v>0</v>
      </c>
      <c r="DP12" s="36">
        <f t="shared" si="24"/>
        <v>4</v>
      </c>
      <c r="DQ12" s="52">
        <f t="shared" si="25"/>
        <v>0</v>
      </c>
      <c r="DR12" s="52">
        <f t="shared" si="26"/>
        <v>0</v>
      </c>
      <c r="DS12" s="52">
        <f t="shared" si="27"/>
        <v>4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4</v>
      </c>
      <c r="DK13" s="51">
        <f t="shared" si="19"/>
        <v>0</v>
      </c>
      <c r="DL13" s="36">
        <f t="shared" si="20"/>
        <v>0</v>
      </c>
      <c r="DM13" s="36">
        <f t="shared" si="21"/>
        <v>4</v>
      </c>
      <c r="DN13" s="36">
        <f t="shared" si="22"/>
        <v>0</v>
      </c>
      <c r="DO13" s="36">
        <f t="shared" si="23"/>
        <v>0</v>
      </c>
      <c r="DP13" s="36">
        <f t="shared" si="24"/>
        <v>4</v>
      </c>
      <c r="DQ13" s="52">
        <f t="shared" si="25"/>
        <v>0</v>
      </c>
      <c r="DR13" s="52">
        <f t="shared" si="26"/>
        <v>0</v>
      </c>
      <c r="DS13" s="52">
        <f t="shared" si="27"/>
        <v>4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4</v>
      </c>
      <c r="DK14" s="51">
        <f t="shared" si="19"/>
        <v>0</v>
      </c>
      <c r="DL14" s="36">
        <f t="shared" si="20"/>
        <v>0</v>
      </c>
      <c r="DM14" s="36">
        <f t="shared" si="21"/>
        <v>4</v>
      </c>
      <c r="DN14" s="36">
        <f t="shared" si="22"/>
        <v>0</v>
      </c>
      <c r="DO14" s="36">
        <f t="shared" si="23"/>
        <v>0</v>
      </c>
      <c r="DP14" s="36">
        <f t="shared" si="24"/>
        <v>4</v>
      </c>
      <c r="DQ14" s="52">
        <f t="shared" si="25"/>
        <v>0</v>
      </c>
      <c r="DR14" s="52">
        <f t="shared" si="26"/>
        <v>0</v>
      </c>
      <c r="DS14" s="52">
        <f t="shared" si="27"/>
        <v>4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4</v>
      </c>
      <c r="DK15" s="51">
        <f t="shared" si="19"/>
        <v>0</v>
      </c>
      <c r="DL15" s="36">
        <f t="shared" si="20"/>
        <v>0</v>
      </c>
      <c r="DM15" s="36">
        <f t="shared" si="21"/>
        <v>4</v>
      </c>
      <c r="DN15" s="36">
        <f t="shared" si="22"/>
        <v>0</v>
      </c>
      <c r="DO15" s="36">
        <f t="shared" si="23"/>
        <v>0</v>
      </c>
      <c r="DP15" s="36">
        <f t="shared" si="24"/>
        <v>4</v>
      </c>
      <c r="DQ15" s="52">
        <f t="shared" si="25"/>
        <v>0</v>
      </c>
      <c r="DR15" s="52">
        <f t="shared" si="26"/>
        <v>0</v>
      </c>
      <c r="DS15" s="52">
        <f t="shared" si="27"/>
        <v>4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4</v>
      </c>
      <c r="DK16" s="51">
        <f t="shared" si="19"/>
        <v>0</v>
      </c>
      <c r="DL16" s="36">
        <f t="shared" si="20"/>
        <v>0</v>
      </c>
      <c r="DM16" s="36">
        <f t="shared" si="21"/>
        <v>4</v>
      </c>
      <c r="DN16" s="36">
        <f t="shared" si="22"/>
        <v>0</v>
      </c>
      <c r="DO16" s="36">
        <f t="shared" si="23"/>
        <v>0</v>
      </c>
      <c r="DP16" s="36">
        <f t="shared" si="24"/>
        <v>4</v>
      </c>
      <c r="DQ16" s="52">
        <f t="shared" si="25"/>
        <v>0</v>
      </c>
      <c r="DR16" s="52">
        <f t="shared" si="26"/>
        <v>0</v>
      </c>
      <c r="DS16" s="52">
        <f t="shared" si="27"/>
        <v>4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4</v>
      </c>
      <c r="DK17" s="51">
        <f t="shared" si="19"/>
        <v>0</v>
      </c>
      <c r="DL17" s="36">
        <f t="shared" si="20"/>
        <v>0</v>
      </c>
      <c r="DM17" s="36">
        <f t="shared" si="21"/>
        <v>4</v>
      </c>
      <c r="DN17" s="36">
        <f t="shared" si="22"/>
        <v>0</v>
      </c>
      <c r="DO17" s="36">
        <f t="shared" si="23"/>
        <v>0</v>
      </c>
      <c r="DP17" s="36">
        <f t="shared" si="24"/>
        <v>4</v>
      </c>
      <c r="DQ17" s="52">
        <f t="shared" si="25"/>
        <v>0</v>
      </c>
      <c r="DR17" s="52">
        <f t="shared" si="26"/>
        <v>0</v>
      </c>
      <c r="DS17" s="52">
        <f t="shared" si="27"/>
        <v>4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4</v>
      </c>
      <c r="DK18" s="76">
        <f t="shared" si="19"/>
        <v>0</v>
      </c>
      <c r="DL18" s="62">
        <f t="shared" si="20"/>
        <v>0</v>
      </c>
      <c r="DM18" s="62">
        <f t="shared" si="21"/>
        <v>4</v>
      </c>
      <c r="DN18" s="62">
        <f t="shared" si="22"/>
        <v>0</v>
      </c>
      <c r="DO18" s="62">
        <f t="shared" si="23"/>
        <v>0</v>
      </c>
      <c r="DP18" s="62">
        <f t="shared" si="24"/>
        <v>4</v>
      </c>
      <c r="DQ18" s="77">
        <f t="shared" si="25"/>
        <v>0</v>
      </c>
      <c r="DR18" s="77">
        <f t="shared" si="26"/>
        <v>0</v>
      </c>
      <c r="DS18" s="78">
        <f t="shared" si="27"/>
        <v>4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FS 0 24/09/22</v>
      </c>
      <c r="E22" s="90"/>
      <c r="F22" s="91"/>
      <c r="G22" s="92"/>
      <c r="H22" s="93"/>
      <c r="I22" s="243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44"/>
      <c r="AD22" s="244"/>
      <c r="AE22" s="245"/>
      <c r="AF22" s="246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 xml:space="preserve">Chiara </v>
      </c>
      <c r="G24" s="113" t="str">
        <f t="shared" ref="G24:G39" si="34">INDEX(G$1:G$18,MATCH(C24,$DW$1:$DW$18,0))</f>
        <v>Capotorto</v>
      </c>
      <c r="H24" s="113" t="str">
        <f t="shared" ref="H24:H39" si="35">INDEX(H$1:H$18,MATCH(C24,$DW$1:$DW$18,0))</f>
        <v>Ginger</v>
      </c>
      <c r="I24" s="112"/>
      <c r="J24" s="112"/>
      <c r="K24" s="114"/>
      <c r="L24" s="51">
        <f t="shared" ref="L24:L39" si="36">INDEX(P$1:P$18,MATCH(C24,$DW$1:$DW$18,0))</f>
        <v>19.666666666666668</v>
      </c>
      <c r="M24" s="36">
        <f t="shared" ref="M24:M39" si="37">INDEX(U$1:U$18,MATCH(C24,$DW$1:$DW$18,0))</f>
        <v>18.666666666666668</v>
      </c>
      <c r="N24" s="36">
        <f t="shared" ref="N24:N39" si="38">INDEX(Z$1:Z$18,MATCH(C24,$DW$1:$DW$18,0))</f>
        <v>19.333333333333332</v>
      </c>
      <c r="O24" s="42">
        <f t="shared" ref="O24:O39" si="39">INDEX(AE$1:AE$18,MATCH(C24,$DW$1:$DW$18,0))</f>
        <v>18.666666666666668</v>
      </c>
      <c r="P24" s="115">
        <f t="shared" ref="P24:P39" si="40">INDEX(AJ$1:AJ$18,MATCH(C24,$DW$1:$DW$18,0))</f>
        <v>17.333333333333332</v>
      </c>
      <c r="Q24" s="116">
        <f t="shared" ref="Q24:Q39" si="41">INDEX(AO$1:AO$18,MATCH(C24,$DW$1:$DW$18,0))</f>
        <v>16.666666666666668</v>
      </c>
      <c r="R24" s="116">
        <f t="shared" ref="R24:R39" si="42">INDEX(AT$1:AT$18,MATCH(C24,$DW$1:$DW$18,0))</f>
        <v>18</v>
      </c>
      <c r="S24" s="117">
        <f t="shared" ref="S24:S39" si="43">INDEX(AY$1:AY$18,MATCH(C24,$DW$1:$DW$18,0))</f>
        <v>17.666666666666668</v>
      </c>
      <c r="T24" s="118">
        <f t="shared" ref="T24:T39" si="44">INDEX(AZ$1:AZ$18,MATCH(C24,$DW$1:$DW$18,0))</f>
        <v>146</v>
      </c>
      <c r="U24" s="115">
        <f t="shared" ref="U24:U39" si="45">INDEX(BE$1:BE$18,MATCH(C24,$DW$1:$DW$18,0))</f>
        <v>0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</v>
      </c>
      <c r="AC24" s="116">
        <f t="shared" ref="AC24:AC39" si="52">INDEX(DI$1:DI$18,MATCH(C24,$DW$1:$DW$18,0))</f>
        <v>146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-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>
        <f t="shared" ref="D25:D39" si="54">IF(AA25="-",INDEX(DV$1:DV$18,MATCH(C25,$DW$1:$DW$18,0)),AA25)</f>
        <v>2</v>
      </c>
      <c r="E25" s="32"/>
      <c r="F25" s="124" t="str">
        <f t="shared" ref="F25:F39" si="55">INDEX(F$1:F$18,MATCH(C25,$DW$1:$DW$18,0))</f>
        <v xml:space="preserve">Chiara </v>
      </c>
      <c r="G25" s="124" t="str">
        <f t="shared" si="34"/>
        <v>Capotorto</v>
      </c>
      <c r="H25" s="124" t="str">
        <f t="shared" si="35"/>
        <v>Ombra</v>
      </c>
      <c r="I25" s="32"/>
      <c r="J25" s="32"/>
      <c r="K25" s="125"/>
      <c r="L25" s="51">
        <f t="shared" si="36"/>
        <v>19.333333333333332</v>
      </c>
      <c r="M25" s="36">
        <f t="shared" si="37"/>
        <v>18.666666666666668</v>
      </c>
      <c r="N25" s="36">
        <f t="shared" si="38"/>
        <v>19</v>
      </c>
      <c r="O25" s="42">
        <f t="shared" si="39"/>
        <v>18</v>
      </c>
      <c r="P25" s="115">
        <f t="shared" si="40"/>
        <v>18</v>
      </c>
      <c r="Q25" s="116">
        <f t="shared" si="41"/>
        <v>18</v>
      </c>
      <c r="R25" s="116">
        <f t="shared" si="42"/>
        <v>17</v>
      </c>
      <c r="S25" s="117">
        <f t="shared" si="43"/>
        <v>17.333333333333332</v>
      </c>
      <c r="T25" s="126">
        <f t="shared" si="44"/>
        <v>145.33333333333334</v>
      </c>
      <c r="U25" s="115">
        <f t="shared" si="45"/>
        <v>0</v>
      </c>
      <c r="V25" s="116">
        <f t="shared" ref="V25:V31" si="56">INDEX(BJ$1:BJ$18,MATCH(C25,$DW$1:$DW$18,0))</f>
        <v>0</v>
      </c>
      <c r="W25" s="116">
        <f t="shared" si="46"/>
        <v>0</v>
      </c>
      <c r="X25" s="116">
        <f t="shared" si="47"/>
        <v>0</v>
      </c>
      <c r="Y25" s="116">
        <f t="shared" si="48"/>
        <v>0</v>
      </c>
      <c r="Z25" s="117">
        <f t="shared" si="49"/>
        <v>0</v>
      </c>
      <c r="AA25" s="127" t="str">
        <f t="shared" si="50"/>
        <v>-</v>
      </c>
      <c r="AB25" s="51">
        <f t="shared" si="51"/>
        <v>0</v>
      </c>
      <c r="AC25" s="36">
        <f t="shared" si="52"/>
        <v>145.33333333333334</v>
      </c>
      <c r="AD25" s="53">
        <f t="shared" si="53"/>
        <v>0</v>
      </c>
      <c r="AE25" s="54"/>
      <c r="AF25" s="136" t="str">
        <f t="shared" ref="AF25:AF30" si="57">IF(AC25&gt;=150,"Point","-")</f>
        <v>-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>
        <f t="shared" si="54"/>
        <v>3</v>
      </c>
      <c r="E26" s="32"/>
      <c r="F26" s="124" t="str">
        <f t="shared" si="55"/>
        <v>Lucrezia</v>
      </c>
      <c r="G26" s="124" t="str">
        <f t="shared" si="34"/>
        <v>Pireddu</v>
      </c>
      <c r="H26" s="124" t="str">
        <f t="shared" si="35"/>
        <v>Aira</v>
      </c>
      <c r="I26" s="32"/>
      <c r="J26" s="32"/>
      <c r="K26" s="125"/>
      <c r="L26" s="51">
        <f t="shared" si="36"/>
        <v>17.333333333333332</v>
      </c>
      <c r="M26" s="36">
        <f t="shared" si="37"/>
        <v>17</v>
      </c>
      <c r="N26" s="36">
        <f t="shared" si="38"/>
        <v>16.666666666666668</v>
      </c>
      <c r="O26" s="42">
        <f t="shared" si="39"/>
        <v>16.666666666666668</v>
      </c>
      <c r="P26" s="115">
        <f t="shared" si="40"/>
        <v>17</v>
      </c>
      <c r="Q26" s="116">
        <f t="shared" si="41"/>
        <v>16.666666666666668</v>
      </c>
      <c r="R26" s="116">
        <f t="shared" si="42"/>
        <v>16</v>
      </c>
      <c r="S26" s="117">
        <f t="shared" si="43"/>
        <v>16.666666666666668</v>
      </c>
      <c r="T26" s="126">
        <f t="shared" si="44"/>
        <v>134</v>
      </c>
      <c r="U26" s="115">
        <f t="shared" si="45"/>
        <v>0</v>
      </c>
      <c r="V26" s="116">
        <f t="shared" si="56"/>
        <v>0</v>
      </c>
      <c r="W26" s="116">
        <f t="shared" si="46"/>
        <v>0</v>
      </c>
      <c r="X26" s="116">
        <f t="shared" si="47"/>
        <v>0</v>
      </c>
      <c r="Y26" s="116">
        <f t="shared" si="48"/>
        <v>0</v>
      </c>
      <c r="Z26" s="117">
        <f t="shared" si="49"/>
        <v>0</v>
      </c>
      <c r="AA26" s="127" t="str">
        <f t="shared" si="50"/>
        <v>-</v>
      </c>
      <c r="AB26" s="51">
        <f t="shared" si="51"/>
        <v>0</v>
      </c>
      <c r="AC26" s="36">
        <f t="shared" si="52"/>
        <v>134</v>
      </c>
      <c r="AD26" s="53">
        <f t="shared" si="53"/>
        <v>0</v>
      </c>
      <c r="AE26" s="54"/>
      <c r="AF26" s="136" t="str">
        <f t="shared" si="57"/>
        <v>-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QDfyllTjPVhRyEPL3u3PCsyW5NofGM5lkvL9MKZB7Kf1wxMyIXaUmBalR0UCMDvaS7O79fucap1ucgY/quAhZA==" saltValue="nQ7CnOj55hJ+xMCASxiceg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F952-0C1B-4655-A152-C6ED4114FC09}">
  <dimension ref="A1:IV49"/>
  <sheetViews>
    <sheetView showGridLines="0" topLeftCell="C8" workbookViewId="0">
      <selection activeCell="H18" sqref="H18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102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153.29999999999998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95</v>
      </c>
      <c r="G4" s="33" t="s">
        <v>96</v>
      </c>
      <c r="H4" s="33" t="s">
        <v>101</v>
      </c>
      <c r="I4" s="32"/>
      <c r="J4" s="32"/>
      <c r="K4" s="32"/>
      <c r="L4" s="34">
        <v>18</v>
      </c>
      <c r="M4" s="34">
        <v>18</v>
      </c>
      <c r="N4" s="34">
        <v>21</v>
      </c>
      <c r="O4" s="35"/>
      <c r="P4" s="36">
        <f t="shared" ref="P4:P18" si="0">AVERAGE(L4:O4)</f>
        <v>19</v>
      </c>
      <c r="Q4" s="34">
        <v>18</v>
      </c>
      <c r="R4" s="34">
        <v>19</v>
      </c>
      <c r="S4" s="34">
        <v>19</v>
      </c>
      <c r="T4" s="35"/>
      <c r="U4" s="36">
        <f t="shared" ref="U4:U18" si="1">AVERAGE(Q4:T4)</f>
        <v>18.666666666666668</v>
      </c>
      <c r="V4" s="34">
        <v>18</v>
      </c>
      <c r="W4" s="34">
        <v>18</v>
      </c>
      <c r="X4" s="34">
        <v>17</v>
      </c>
      <c r="Y4" s="35"/>
      <c r="Z4" s="36">
        <f t="shared" ref="Z4:Z18" si="2">AVERAGE(V4:Y4)</f>
        <v>17.666666666666668</v>
      </c>
      <c r="AA4" s="34">
        <v>17</v>
      </c>
      <c r="AB4" s="34">
        <v>17</v>
      </c>
      <c r="AC4" s="34">
        <v>20</v>
      </c>
      <c r="AD4" s="35"/>
      <c r="AE4" s="36">
        <f t="shared" ref="AE4:AE18" si="3">AVERAGE(AA4:AD4)</f>
        <v>18</v>
      </c>
      <c r="AF4" s="34">
        <v>17</v>
      </c>
      <c r="AG4" s="34">
        <v>16</v>
      </c>
      <c r="AH4" s="34">
        <v>20</v>
      </c>
      <c r="AI4" s="35"/>
      <c r="AJ4" s="36">
        <f t="shared" ref="AJ4:AJ18" si="4">AVERAGE(AF4:AI4)</f>
        <v>17.666666666666668</v>
      </c>
      <c r="AK4" s="34">
        <v>17</v>
      </c>
      <c r="AL4" s="34">
        <v>15</v>
      </c>
      <c r="AM4" s="34">
        <v>19</v>
      </c>
      <c r="AN4" s="35"/>
      <c r="AO4" s="36">
        <f t="shared" ref="AO4:AO18" si="5">AVERAGE(AK4:AN4)</f>
        <v>17</v>
      </c>
      <c r="AP4" s="34">
        <v>18</v>
      </c>
      <c r="AQ4" s="34">
        <v>15</v>
      </c>
      <c r="AR4" s="34">
        <v>20</v>
      </c>
      <c r="AS4" s="35"/>
      <c r="AT4" s="36">
        <f t="shared" ref="AT4:AT18" si="6">AVERAGE(AP4:AS4)</f>
        <v>17.666666666666668</v>
      </c>
      <c r="AU4" s="34">
        <v>17</v>
      </c>
      <c r="AV4" s="34">
        <v>14</v>
      </c>
      <c r="AW4" s="34">
        <v>18</v>
      </c>
      <c r="AX4" s="35"/>
      <c r="AY4" s="36">
        <f t="shared" ref="AY4:AY18" si="7">AVERAGE(AU4:AX4)</f>
        <v>16.333333333333332</v>
      </c>
      <c r="AZ4" s="37">
        <f t="shared" ref="AZ4:AZ18" si="8">P4+U4+Z4+AE4+AJ4+AO4+AT4+AY4</f>
        <v>142.00000000000003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142.00000000000003</v>
      </c>
      <c r="DJ4" s="50">
        <f t="shared" ref="DJ4:DJ18" si="18">RANK(DI4,$DI$4:$DI$18,0)</f>
        <v>3</v>
      </c>
      <c r="DK4" s="51">
        <f t="shared" ref="DK4:DK18" si="19">P4</f>
        <v>19</v>
      </c>
      <c r="DL4" s="36">
        <f t="shared" ref="DL4:DL18" si="20">DI4*10^3+DK4</f>
        <v>142019.00000000003</v>
      </c>
      <c r="DM4" s="36">
        <f t="shared" ref="DM4:DM18" si="21">RANK(DL4,$DL$4:$DL$18,0)</f>
        <v>3</v>
      </c>
      <c r="DN4" s="36">
        <f t="shared" ref="DN4:DN18" si="22">AJ4</f>
        <v>17.666666666666668</v>
      </c>
      <c r="DO4" s="36">
        <f t="shared" ref="DO4:DO18" si="23">(DI4*10^3+DK4)*10^3+DN4</f>
        <v>142019017.66666669</v>
      </c>
      <c r="DP4" s="36">
        <f t="shared" ref="DP4:DP18" si="24">RANK(DO4,$DO$4:$DO$18,0)</f>
        <v>3</v>
      </c>
      <c r="DQ4" s="52">
        <f t="shared" ref="DQ4:DQ18" si="25">U4</f>
        <v>18.666666666666668</v>
      </c>
      <c r="DR4" s="52">
        <f t="shared" ref="DR4:DR19" si="26">((DI4*10^3+DK4)*10^3+DN4)*10^3+DQ4</f>
        <v>142019017685.33334</v>
      </c>
      <c r="DS4" s="52">
        <f t="shared" ref="DS4:DS18" si="27">RANK(DR4,$DR$4:$DR$18,0)</f>
        <v>3</v>
      </c>
      <c r="DT4" s="52">
        <f t="shared" ref="DT4:DT18" si="28">AO4</f>
        <v>17</v>
      </c>
      <c r="DU4" s="52">
        <f t="shared" ref="DU4:DU18" si="29">(((DI4*10^3+DK4)*10^3+DN4)*10^3+DQ4)*10^3+DT4</f>
        <v>142019017685350.34</v>
      </c>
      <c r="DV4" s="53">
        <f t="shared" ref="DV4:DV18" si="30">IF(F4&gt;0,RANK(DU4,$DU$4:$DU$18,0),20)</f>
        <v>3</v>
      </c>
      <c r="DW4" s="52">
        <f>IF(DV4&lt;&gt;20,RANK(DV4,$DV$4:$DV$18,1)+COUNTIF(DV$4:DV4,DV4)-1,20)</f>
        <v>3</v>
      </c>
      <c r="DX4" s="54">
        <f t="shared" ref="DX4:DX18" si="31">DI4/$DX$3</f>
        <v>0.9262883235485978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 t="s">
        <v>103</v>
      </c>
      <c r="G5" s="242" t="s">
        <v>104</v>
      </c>
      <c r="H5" s="242" t="s">
        <v>105</v>
      </c>
      <c r="I5" s="199"/>
      <c r="J5" s="199"/>
      <c r="K5" s="199"/>
      <c r="L5" s="34">
        <v>16</v>
      </c>
      <c r="M5" s="34">
        <v>16</v>
      </c>
      <c r="N5" s="34">
        <v>18</v>
      </c>
      <c r="O5" s="35"/>
      <c r="P5" s="36">
        <f t="shared" si="0"/>
        <v>16.666666666666668</v>
      </c>
      <c r="Q5" s="34">
        <v>17</v>
      </c>
      <c r="R5" s="34">
        <v>17</v>
      </c>
      <c r="S5" s="34">
        <v>19</v>
      </c>
      <c r="T5" s="35"/>
      <c r="U5" s="36">
        <f t="shared" si="1"/>
        <v>17.666666666666668</v>
      </c>
      <c r="V5" s="34">
        <v>17</v>
      </c>
      <c r="W5" s="34">
        <v>18</v>
      </c>
      <c r="X5" s="34">
        <v>21</v>
      </c>
      <c r="Y5" s="35"/>
      <c r="Z5" s="36">
        <f t="shared" si="2"/>
        <v>18.666666666666668</v>
      </c>
      <c r="AA5" s="34">
        <v>17</v>
      </c>
      <c r="AB5" s="34">
        <v>17</v>
      </c>
      <c r="AC5" s="34">
        <v>22</v>
      </c>
      <c r="AD5" s="35"/>
      <c r="AE5" s="36">
        <f t="shared" si="3"/>
        <v>18.666666666666668</v>
      </c>
      <c r="AF5" s="34">
        <v>15</v>
      </c>
      <c r="AG5" s="34">
        <v>16</v>
      </c>
      <c r="AH5" s="34">
        <v>18</v>
      </c>
      <c r="AI5" s="35"/>
      <c r="AJ5" s="36">
        <f t="shared" si="4"/>
        <v>16.333333333333332</v>
      </c>
      <c r="AK5" s="34">
        <v>16</v>
      </c>
      <c r="AL5" s="34">
        <v>14</v>
      </c>
      <c r="AM5" s="34">
        <v>18</v>
      </c>
      <c r="AN5" s="35"/>
      <c r="AO5" s="36">
        <f t="shared" si="5"/>
        <v>16</v>
      </c>
      <c r="AP5" s="34">
        <v>17</v>
      </c>
      <c r="AQ5" s="34">
        <v>16</v>
      </c>
      <c r="AR5" s="34">
        <v>20</v>
      </c>
      <c r="AS5" s="35"/>
      <c r="AT5" s="36">
        <f t="shared" si="6"/>
        <v>17.666666666666668</v>
      </c>
      <c r="AU5" s="34">
        <v>17</v>
      </c>
      <c r="AV5" s="34">
        <v>15</v>
      </c>
      <c r="AW5" s="34">
        <v>19</v>
      </c>
      <c r="AX5" s="35"/>
      <c r="AY5" s="36">
        <f t="shared" si="7"/>
        <v>17</v>
      </c>
      <c r="AZ5" s="37">
        <f t="shared" si="8"/>
        <v>138.66666666666669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138.66666666666669</v>
      </c>
      <c r="DJ5" s="189">
        <f t="shared" si="18"/>
        <v>4</v>
      </c>
      <c r="DK5" s="190">
        <f t="shared" si="19"/>
        <v>16.666666666666668</v>
      </c>
      <c r="DL5" s="176">
        <f t="shared" si="20"/>
        <v>138683.33333333334</v>
      </c>
      <c r="DM5" s="176">
        <f t="shared" si="21"/>
        <v>4</v>
      </c>
      <c r="DN5" s="176">
        <f t="shared" si="22"/>
        <v>16.333333333333332</v>
      </c>
      <c r="DO5" s="176">
        <f t="shared" si="23"/>
        <v>138683349.66666669</v>
      </c>
      <c r="DP5" s="176">
        <f t="shared" si="24"/>
        <v>4</v>
      </c>
      <c r="DQ5" s="191">
        <f t="shared" si="25"/>
        <v>17.666666666666668</v>
      </c>
      <c r="DR5" s="191">
        <f t="shared" si="26"/>
        <v>138683349684.33334</v>
      </c>
      <c r="DS5" s="191">
        <f t="shared" si="27"/>
        <v>4</v>
      </c>
      <c r="DT5" s="191">
        <f t="shared" si="28"/>
        <v>16</v>
      </c>
      <c r="DU5" s="191">
        <f t="shared" si="29"/>
        <v>138683349684349.34</v>
      </c>
      <c r="DV5" s="192">
        <f t="shared" si="30"/>
        <v>4</v>
      </c>
      <c r="DW5" s="191">
        <f>IF(DV5&lt;&gt;20,RANK(DV5,$DV$4:$DV$18,1)+COUNTIF(DV$4:DV5,DV5)-1,20)</f>
        <v>4</v>
      </c>
      <c r="DX5" s="193">
        <f t="shared" si="31"/>
        <v>0.90454446618830198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s="281" customFormat="1" ht="15.9" customHeight="1" x14ac:dyDescent="0.25">
      <c r="A6" s="251"/>
      <c r="B6" s="251"/>
      <c r="C6" s="252"/>
      <c r="D6" s="253">
        <v>0</v>
      </c>
      <c r="E6" s="254"/>
      <c r="F6" s="255" t="s">
        <v>106</v>
      </c>
      <c r="G6" s="255" t="s">
        <v>107</v>
      </c>
      <c r="H6" s="255" t="s">
        <v>108</v>
      </c>
      <c r="I6" s="254"/>
      <c r="J6" s="254"/>
      <c r="K6" s="254"/>
      <c r="L6" s="256">
        <v>0</v>
      </c>
      <c r="M6" s="256">
        <v>0</v>
      </c>
      <c r="N6" s="256">
        <v>0</v>
      </c>
      <c r="O6" s="257"/>
      <c r="P6" s="258">
        <f t="shared" si="0"/>
        <v>0</v>
      </c>
      <c r="Q6" s="256">
        <v>0</v>
      </c>
      <c r="R6" s="256">
        <v>0</v>
      </c>
      <c r="S6" s="256">
        <v>0</v>
      </c>
      <c r="T6" s="257"/>
      <c r="U6" s="258">
        <f t="shared" si="1"/>
        <v>0</v>
      </c>
      <c r="V6" s="256">
        <v>0</v>
      </c>
      <c r="W6" s="256">
        <v>0</v>
      </c>
      <c r="X6" s="256">
        <v>0</v>
      </c>
      <c r="Y6" s="257"/>
      <c r="Z6" s="258">
        <f t="shared" si="2"/>
        <v>0</v>
      </c>
      <c r="AA6" s="256">
        <v>0</v>
      </c>
      <c r="AB6" s="256">
        <v>0</v>
      </c>
      <c r="AC6" s="256">
        <v>0</v>
      </c>
      <c r="AD6" s="257"/>
      <c r="AE6" s="258">
        <f t="shared" si="3"/>
        <v>0</v>
      </c>
      <c r="AF6" s="256">
        <v>0</v>
      </c>
      <c r="AG6" s="256">
        <v>0</v>
      </c>
      <c r="AH6" s="256">
        <v>0</v>
      </c>
      <c r="AI6" s="257"/>
      <c r="AJ6" s="258">
        <f t="shared" si="4"/>
        <v>0</v>
      </c>
      <c r="AK6" s="256">
        <v>0</v>
      </c>
      <c r="AL6" s="256">
        <v>0</v>
      </c>
      <c r="AM6" s="256">
        <v>0</v>
      </c>
      <c r="AN6" s="257"/>
      <c r="AO6" s="258">
        <f t="shared" si="5"/>
        <v>0</v>
      </c>
      <c r="AP6" s="256">
        <v>0</v>
      </c>
      <c r="AQ6" s="256">
        <v>0</v>
      </c>
      <c r="AR6" s="256">
        <v>0</v>
      </c>
      <c r="AS6" s="257"/>
      <c r="AT6" s="258">
        <f t="shared" si="6"/>
        <v>0</v>
      </c>
      <c r="AU6" s="256">
        <v>0</v>
      </c>
      <c r="AV6" s="256">
        <v>0</v>
      </c>
      <c r="AW6" s="256">
        <v>0</v>
      </c>
      <c r="AX6" s="257"/>
      <c r="AY6" s="258">
        <f t="shared" si="7"/>
        <v>0</v>
      </c>
      <c r="AZ6" s="259">
        <f t="shared" si="8"/>
        <v>0</v>
      </c>
      <c r="BA6" s="260">
        <v>0</v>
      </c>
      <c r="BB6" s="260">
        <v>0</v>
      </c>
      <c r="BC6" s="260">
        <v>0</v>
      </c>
      <c r="BD6" s="261"/>
      <c r="BE6" s="258">
        <f t="shared" si="9"/>
        <v>0</v>
      </c>
      <c r="BF6" s="260">
        <v>0</v>
      </c>
      <c r="BG6" s="260">
        <v>0</v>
      </c>
      <c r="BH6" s="260">
        <v>0</v>
      </c>
      <c r="BI6" s="261"/>
      <c r="BJ6" s="258">
        <f t="shared" si="10"/>
        <v>0</v>
      </c>
      <c r="BK6" s="260">
        <v>0</v>
      </c>
      <c r="BL6" s="260">
        <v>0</v>
      </c>
      <c r="BM6" s="260">
        <v>0</v>
      </c>
      <c r="BN6" s="261"/>
      <c r="BO6" s="258">
        <f t="shared" si="11"/>
        <v>0</v>
      </c>
      <c r="BP6" s="260">
        <v>0</v>
      </c>
      <c r="BQ6" s="260">
        <v>0</v>
      </c>
      <c r="BR6" s="260">
        <v>0</v>
      </c>
      <c r="BS6" s="261"/>
      <c r="BT6" s="258">
        <f t="shared" si="12"/>
        <v>0</v>
      </c>
      <c r="BU6" s="262">
        <v>0</v>
      </c>
      <c r="BV6" s="262">
        <v>0</v>
      </c>
      <c r="BW6" s="262">
        <v>0</v>
      </c>
      <c r="BX6" s="261"/>
      <c r="BY6" s="258">
        <f t="shared" si="13"/>
        <v>0</v>
      </c>
      <c r="BZ6" s="262">
        <v>0</v>
      </c>
      <c r="CA6" s="262">
        <v>0</v>
      </c>
      <c r="CB6" s="262">
        <v>0</v>
      </c>
      <c r="CC6" s="263"/>
      <c r="CD6" s="264">
        <f t="shared" si="14"/>
        <v>0</v>
      </c>
      <c r="CE6" s="265"/>
      <c r="CF6" s="266"/>
      <c r="CG6" s="266"/>
      <c r="CH6" s="261"/>
      <c r="CI6" s="266"/>
      <c r="CJ6" s="266"/>
      <c r="CK6" s="266"/>
      <c r="CL6" s="261"/>
      <c r="CM6" s="266"/>
      <c r="CN6" s="266"/>
      <c r="CO6" s="266"/>
      <c r="CP6" s="261"/>
      <c r="CQ6" s="266"/>
      <c r="CR6" s="266"/>
      <c r="CS6" s="266"/>
      <c r="CT6" s="261"/>
      <c r="CU6" s="266"/>
      <c r="CV6" s="266"/>
      <c r="CW6" s="266"/>
      <c r="CX6" s="261"/>
      <c r="CY6" s="266"/>
      <c r="CZ6" s="266"/>
      <c r="DA6" s="266"/>
      <c r="DB6" s="267"/>
      <c r="DC6" s="268"/>
      <c r="DD6" s="269">
        <f t="shared" si="33"/>
        <v>0</v>
      </c>
      <c r="DE6" s="270">
        <f t="shared" si="33"/>
        <v>0</v>
      </c>
      <c r="DF6" s="270">
        <f t="shared" si="33"/>
        <v>0</v>
      </c>
      <c r="DG6" s="257">
        <f t="shared" si="15"/>
        <v>0</v>
      </c>
      <c r="DH6" s="271">
        <f t="shared" si="16"/>
        <v>0</v>
      </c>
      <c r="DI6" s="258">
        <f t="shared" si="17"/>
        <v>0</v>
      </c>
      <c r="DJ6" s="272">
        <f t="shared" si="18"/>
        <v>5</v>
      </c>
      <c r="DK6" s="273">
        <f t="shared" si="19"/>
        <v>0</v>
      </c>
      <c r="DL6" s="258">
        <f t="shared" si="20"/>
        <v>0</v>
      </c>
      <c r="DM6" s="258">
        <f t="shared" si="21"/>
        <v>5</v>
      </c>
      <c r="DN6" s="258">
        <f t="shared" si="22"/>
        <v>0</v>
      </c>
      <c r="DO6" s="258">
        <f t="shared" si="23"/>
        <v>0</v>
      </c>
      <c r="DP6" s="258">
        <f t="shared" si="24"/>
        <v>5</v>
      </c>
      <c r="DQ6" s="274">
        <f t="shared" si="25"/>
        <v>0</v>
      </c>
      <c r="DR6" s="274">
        <f t="shared" si="26"/>
        <v>0</v>
      </c>
      <c r="DS6" s="274">
        <f t="shared" si="27"/>
        <v>5</v>
      </c>
      <c r="DT6" s="274">
        <f t="shared" si="28"/>
        <v>0</v>
      </c>
      <c r="DU6" s="274">
        <f t="shared" si="29"/>
        <v>0</v>
      </c>
      <c r="DV6" s="275">
        <f t="shared" si="30"/>
        <v>5</v>
      </c>
      <c r="DW6" s="274">
        <f>IF(DV6&lt;&gt;20,RANK(DV6,$DV$4:$DV$18,1)+COUNTIF(DV$4:DV6,DV6)-1,20)</f>
        <v>5</v>
      </c>
      <c r="DX6" s="276">
        <f t="shared" si="31"/>
        <v>0</v>
      </c>
      <c r="DY6" s="277" t="str">
        <f t="shared" si="32"/>
        <v>-</v>
      </c>
      <c r="DZ6" s="278"/>
      <c r="EA6" s="279"/>
      <c r="EB6" s="279"/>
      <c r="EC6" s="280"/>
      <c r="ED6" s="280"/>
      <c r="EE6" s="280"/>
      <c r="EF6" s="280"/>
      <c r="EG6" s="280"/>
      <c r="EH6" s="280"/>
      <c r="EI6" s="280"/>
      <c r="EJ6" s="280"/>
      <c r="EK6" s="280"/>
      <c r="EL6" s="280"/>
      <c r="EM6" s="280"/>
      <c r="EN6" s="280"/>
      <c r="EO6" s="280"/>
      <c r="EP6" s="280"/>
      <c r="EQ6" s="280"/>
      <c r="ER6" s="280"/>
      <c r="ES6" s="280"/>
      <c r="ET6" s="280"/>
      <c r="EU6" s="280"/>
      <c r="EV6" s="280"/>
      <c r="EW6" s="280"/>
      <c r="EX6" s="280"/>
      <c r="EY6" s="280"/>
      <c r="EZ6" s="280"/>
      <c r="FA6" s="280"/>
      <c r="FB6" s="280"/>
      <c r="FC6" s="280"/>
      <c r="FD6" s="280"/>
      <c r="FE6" s="280"/>
      <c r="FF6" s="280"/>
      <c r="FG6" s="280"/>
      <c r="FH6" s="280"/>
      <c r="FI6" s="280"/>
      <c r="FJ6" s="280"/>
      <c r="FK6" s="280"/>
      <c r="FL6" s="280"/>
      <c r="FM6" s="280"/>
      <c r="FN6" s="280"/>
      <c r="FO6" s="280"/>
      <c r="FP6" s="280"/>
      <c r="FQ6" s="280"/>
      <c r="FR6" s="280"/>
      <c r="FS6" s="280"/>
      <c r="FT6" s="280"/>
      <c r="FU6" s="280"/>
      <c r="FV6" s="280"/>
      <c r="FW6" s="280"/>
      <c r="FX6" s="280"/>
      <c r="FY6" s="280"/>
      <c r="FZ6" s="280"/>
      <c r="GA6" s="280"/>
      <c r="GB6" s="280"/>
      <c r="GC6" s="280"/>
      <c r="GD6" s="280"/>
      <c r="GE6" s="280"/>
      <c r="GF6" s="280"/>
      <c r="GG6" s="280"/>
      <c r="GH6" s="280"/>
      <c r="GI6" s="280"/>
      <c r="GJ6" s="280"/>
      <c r="GK6" s="280"/>
      <c r="GL6" s="280"/>
      <c r="GM6" s="280"/>
      <c r="GN6" s="280"/>
      <c r="GO6" s="280"/>
      <c r="GP6" s="280"/>
      <c r="GQ6" s="280"/>
      <c r="GR6" s="280"/>
      <c r="GS6" s="280"/>
      <c r="GT6" s="280"/>
      <c r="GU6" s="280"/>
      <c r="GV6" s="280"/>
      <c r="GW6" s="280"/>
      <c r="GX6" s="280"/>
      <c r="GY6" s="280"/>
      <c r="GZ6" s="280"/>
      <c r="HA6" s="280"/>
      <c r="HB6" s="280"/>
      <c r="HC6" s="280"/>
      <c r="HD6" s="280"/>
      <c r="HE6" s="280"/>
      <c r="HF6" s="280"/>
      <c r="HG6" s="280"/>
      <c r="HH6" s="280"/>
      <c r="HI6" s="280"/>
      <c r="HJ6" s="280"/>
      <c r="HK6" s="280"/>
      <c r="HL6" s="280"/>
      <c r="HM6" s="280"/>
      <c r="HN6" s="280"/>
      <c r="HO6" s="280"/>
      <c r="HP6" s="280"/>
      <c r="HQ6" s="280"/>
      <c r="HR6" s="280"/>
      <c r="HS6" s="280"/>
      <c r="HT6" s="280"/>
      <c r="HU6" s="280"/>
      <c r="HV6" s="280"/>
      <c r="HW6" s="280"/>
      <c r="HX6" s="280"/>
      <c r="HY6" s="280"/>
      <c r="HZ6" s="280"/>
      <c r="IA6" s="280"/>
      <c r="IB6" s="280"/>
      <c r="IC6" s="280"/>
      <c r="ID6" s="280"/>
      <c r="IE6" s="280"/>
      <c r="IF6" s="280"/>
      <c r="IG6" s="280"/>
      <c r="IH6" s="280"/>
      <c r="II6" s="280"/>
      <c r="IJ6" s="280"/>
      <c r="IK6" s="280"/>
      <c r="IL6" s="280"/>
      <c r="IM6" s="280"/>
      <c r="IN6" s="280"/>
      <c r="IO6" s="280"/>
      <c r="IP6" s="280"/>
      <c r="IQ6" s="280"/>
      <c r="IR6" s="280"/>
      <c r="IS6" s="280"/>
      <c r="IT6" s="280"/>
      <c r="IU6" s="280"/>
      <c r="IV6" s="280"/>
    </row>
    <row r="7" spans="1:256" s="281" customFormat="1" ht="15.9" customHeight="1" x14ac:dyDescent="0.25">
      <c r="A7" s="251"/>
      <c r="B7" s="251"/>
      <c r="C7" s="252"/>
      <c r="D7" s="282">
        <v>0</v>
      </c>
      <c r="E7" s="254"/>
      <c r="F7" s="255" t="s">
        <v>109</v>
      </c>
      <c r="G7" s="255" t="s">
        <v>110</v>
      </c>
      <c r="H7" s="255" t="s">
        <v>111</v>
      </c>
      <c r="I7" s="254"/>
      <c r="J7" s="254"/>
      <c r="K7" s="254"/>
      <c r="L7" s="256">
        <v>0</v>
      </c>
      <c r="M7" s="256">
        <v>0</v>
      </c>
      <c r="N7" s="256">
        <v>0</v>
      </c>
      <c r="O7" s="257"/>
      <c r="P7" s="258">
        <f t="shared" si="0"/>
        <v>0</v>
      </c>
      <c r="Q7" s="256">
        <v>0</v>
      </c>
      <c r="R7" s="256">
        <v>0</v>
      </c>
      <c r="S7" s="256">
        <v>0</v>
      </c>
      <c r="T7" s="257"/>
      <c r="U7" s="258">
        <f t="shared" si="1"/>
        <v>0</v>
      </c>
      <c r="V7" s="256">
        <v>0</v>
      </c>
      <c r="W7" s="256">
        <v>0</v>
      </c>
      <c r="X7" s="256">
        <v>0</v>
      </c>
      <c r="Y7" s="257"/>
      <c r="Z7" s="258">
        <f t="shared" si="2"/>
        <v>0</v>
      </c>
      <c r="AA7" s="256">
        <v>0</v>
      </c>
      <c r="AB7" s="256">
        <v>0</v>
      </c>
      <c r="AC7" s="256">
        <v>0</v>
      </c>
      <c r="AD7" s="257"/>
      <c r="AE7" s="258">
        <f t="shared" si="3"/>
        <v>0</v>
      </c>
      <c r="AF7" s="256">
        <v>0</v>
      </c>
      <c r="AG7" s="256">
        <v>0</v>
      </c>
      <c r="AH7" s="256">
        <v>0</v>
      </c>
      <c r="AI7" s="257"/>
      <c r="AJ7" s="258">
        <f t="shared" si="4"/>
        <v>0</v>
      </c>
      <c r="AK7" s="256">
        <v>0</v>
      </c>
      <c r="AL7" s="256">
        <v>0</v>
      </c>
      <c r="AM7" s="256">
        <v>0</v>
      </c>
      <c r="AN7" s="257"/>
      <c r="AO7" s="258">
        <f t="shared" si="5"/>
        <v>0</v>
      </c>
      <c r="AP7" s="256">
        <v>0</v>
      </c>
      <c r="AQ7" s="256">
        <v>0</v>
      </c>
      <c r="AR7" s="256">
        <v>0</v>
      </c>
      <c r="AS7" s="257"/>
      <c r="AT7" s="258">
        <f t="shared" si="6"/>
        <v>0</v>
      </c>
      <c r="AU7" s="256">
        <v>0</v>
      </c>
      <c r="AV7" s="256">
        <v>0</v>
      </c>
      <c r="AW7" s="256">
        <v>0</v>
      </c>
      <c r="AX7" s="257"/>
      <c r="AY7" s="258">
        <f t="shared" si="7"/>
        <v>0</v>
      </c>
      <c r="AZ7" s="259">
        <f t="shared" si="8"/>
        <v>0</v>
      </c>
      <c r="BA7" s="260">
        <v>0</v>
      </c>
      <c r="BB7" s="260">
        <v>0</v>
      </c>
      <c r="BC7" s="260">
        <v>0</v>
      </c>
      <c r="BD7" s="261"/>
      <c r="BE7" s="258">
        <f t="shared" si="9"/>
        <v>0</v>
      </c>
      <c r="BF7" s="260">
        <v>0</v>
      </c>
      <c r="BG7" s="260">
        <v>0</v>
      </c>
      <c r="BH7" s="260">
        <v>0</v>
      </c>
      <c r="BI7" s="261"/>
      <c r="BJ7" s="258">
        <f t="shared" si="10"/>
        <v>0</v>
      </c>
      <c r="BK7" s="260">
        <v>0</v>
      </c>
      <c r="BL7" s="260">
        <v>0</v>
      </c>
      <c r="BM7" s="260">
        <v>0</v>
      </c>
      <c r="BN7" s="261"/>
      <c r="BO7" s="258">
        <f t="shared" si="11"/>
        <v>0</v>
      </c>
      <c r="BP7" s="260">
        <v>0</v>
      </c>
      <c r="BQ7" s="260">
        <v>0</v>
      </c>
      <c r="BR7" s="260">
        <v>0</v>
      </c>
      <c r="BS7" s="261"/>
      <c r="BT7" s="258">
        <f t="shared" si="12"/>
        <v>0</v>
      </c>
      <c r="BU7" s="262">
        <v>0</v>
      </c>
      <c r="BV7" s="262">
        <v>0</v>
      </c>
      <c r="BW7" s="262">
        <v>0</v>
      </c>
      <c r="BX7" s="261"/>
      <c r="BY7" s="258">
        <f t="shared" si="13"/>
        <v>0</v>
      </c>
      <c r="BZ7" s="262">
        <v>0</v>
      </c>
      <c r="CA7" s="262">
        <v>0</v>
      </c>
      <c r="CB7" s="262">
        <v>0</v>
      </c>
      <c r="CC7" s="263"/>
      <c r="CD7" s="264">
        <f t="shared" si="14"/>
        <v>0</v>
      </c>
      <c r="CE7" s="265"/>
      <c r="CF7" s="266"/>
      <c r="CG7" s="266"/>
      <c r="CH7" s="261"/>
      <c r="CI7" s="266"/>
      <c r="CJ7" s="266"/>
      <c r="CK7" s="266"/>
      <c r="CL7" s="261"/>
      <c r="CM7" s="266"/>
      <c r="CN7" s="266"/>
      <c r="CO7" s="266"/>
      <c r="CP7" s="261"/>
      <c r="CQ7" s="266"/>
      <c r="CR7" s="266"/>
      <c r="CS7" s="266"/>
      <c r="CT7" s="261"/>
      <c r="CU7" s="266"/>
      <c r="CV7" s="266"/>
      <c r="CW7" s="266"/>
      <c r="CX7" s="261"/>
      <c r="CY7" s="266"/>
      <c r="CZ7" s="266"/>
      <c r="DA7" s="266"/>
      <c r="DB7" s="267"/>
      <c r="DC7" s="268"/>
      <c r="DD7" s="269">
        <f t="shared" si="33"/>
        <v>0</v>
      </c>
      <c r="DE7" s="270">
        <f t="shared" si="33"/>
        <v>0</v>
      </c>
      <c r="DF7" s="270">
        <f t="shared" si="33"/>
        <v>0</v>
      </c>
      <c r="DG7" s="257">
        <f t="shared" si="15"/>
        <v>0</v>
      </c>
      <c r="DH7" s="271">
        <f t="shared" si="16"/>
        <v>0</v>
      </c>
      <c r="DI7" s="258">
        <f t="shared" si="17"/>
        <v>0</v>
      </c>
      <c r="DJ7" s="272">
        <f t="shared" si="18"/>
        <v>5</v>
      </c>
      <c r="DK7" s="273">
        <f t="shared" si="19"/>
        <v>0</v>
      </c>
      <c r="DL7" s="258">
        <f t="shared" si="20"/>
        <v>0</v>
      </c>
      <c r="DM7" s="258">
        <f t="shared" si="21"/>
        <v>5</v>
      </c>
      <c r="DN7" s="258">
        <f t="shared" si="22"/>
        <v>0</v>
      </c>
      <c r="DO7" s="258">
        <f t="shared" si="23"/>
        <v>0</v>
      </c>
      <c r="DP7" s="258">
        <f t="shared" si="24"/>
        <v>5</v>
      </c>
      <c r="DQ7" s="274">
        <f t="shared" si="25"/>
        <v>0</v>
      </c>
      <c r="DR7" s="274">
        <f t="shared" si="26"/>
        <v>0</v>
      </c>
      <c r="DS7" s="274">
        <f t="shared" si="27"/>
        <v>5</v>
      </c>
      <c r="DT7" s="274">
        <f t="shared" si="28"/>
        <v>0</v>
      </c>
      <c r="DU7" s="274">
        <f t="shared" si="29"/>
        <v>0</v>
      </c>
      <c r="DV7" s="275">
        <f t="shared" si="30"/>
        <v>5</v>
      </c>
      <c r="DW7" s="274">
        <f>IF(DV7&lt;&gt;20,RANK(DV7,$DV$4:$DV$18,1)+COUNTIF(DV$4:DV7,DV7)-1,20)</f>
        <v>6</v>
      </c>
      <c r="DX7" s="276">
        <f t="shared" si="31"/>
        <v>0</v>
      </c>
      <c r="DY7" s="277" t="str">
        <f t="shared" si="32"/>
        <v>-</v>
      </c>
      <c r="DZ7" s="278"/>
      <c r="EA7" s="279"/>
      <c r="EB7" s="279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  <c r="ET7" s="280"/>
      <c r="EU7" s="280"/>
      <c r="EV7" s="280"/>
      <c r="EW7" s="280"/>
      <c r="EX7" s="280"/>
      <c r="EY7" s="280"/>
      <c r="EZ7" s="280"/>
      <c r="FA7" s="280"/>
      <c r="FB7" s="280"/>
      <c r="FC7" s="280"/>
      <c r="FD7" s="280"/>
      <c r="FE7" s="280"/>
      <c r="FF7" s="280"/>
      <c r="FG7" s="280"/>
      <c r="FH7" s="280"/>
      <c r="FI7" s="280"/>
      <c r="FJ7" s="280"/>
      <c r="FK7" s="280"/>
      <c r="FL7" s="280"/>
      <c r="FM7" s="280"/>
      <c r="FN7" s="280"/>
      <c r="FO7" s="280"/>
      <c r="FP7" s="280"/>
      <c r="FQ7" s="280"/>
      <c r="FR7" s="280"/>
      <c r="FS7" s="280"/>
      <c r="FT7" s="280"/>
      <c r="FU7" s="280"/>
      <c r="FV7" s="280"/>
      <c r="FW7" s="280"/>
      <c r="FX7" s="280"/>
      <c r="FY7" s="280"/>
      <c r="FZ7" s="280"/>
      <c r="GA7" s="280"/>
      <c r="GB7" s="280"/>
      <c r="GC7" s="280"/>
      <c r="GD7" s="280"/>
      <c r="GE7" s="280"/>
      <c r="GF7" s="280"/>
      <c r="GG7" s="280"/>
      <c r="GH7" s="280"/>
      <c r="GI7" s="280"/>
      <c r="GJ7" s="280"/>
      <c r="GK7" s="280"/>
      <c r="GL7" s="280"/>
      <c r="GM7" s="280"/>
      <c r="GN7" s="280"/>
      <c r="GO7" s="280"/>
      <c r="GP7" s="280"/>
      <c r="GQ7" s="280"/>
      <c r="GR7" s="280"/>
      <c r="GS7" s="280"/>
      <c r="GT7" s="280"/>
      <c r="GU7" s="280"/>
      <c r="GV7" s="280"/>
      <c r="GW7" s="280"/>
      <c r="GX7" s="280"/>
      <c r="GY7" s="280"/>
      <c r="GZ7" s="280"/>
      <c r="HA7" s="280"/>
      <c r="HB7" s="280"/>
      <c r="HC7" s="280"/>
      <c r="HD7" s="280"/>
      <c r="HE7" s="280"/>
      <c r="HF7" s="280"/>
      <c r="HG7" s="280"/>
      <c r="HH7" s="280"/>
      <c r="HI7" s="280"/>
      <c r="HJ7" s="280"/>
      <c r="HK7" s="280"/>
      <c r="HL7" s="280"/>
      <c r="HM7" s="280"/>
      <c r="HN7" s="280"/>
      <c r="HO7" s="280"/>
      <c r="HP7" s="280"/>
      <c r="HQ7" s="280"/>
      <c r="HR7" s="280"/>
      <c r="HS7" s="280"/>
      <c r="HT7" s="280"/>
      <c r="HU7" s="280"/>
      <c r="HV7" s="280"/>
      <c r="HW7" s="280"/>
      <c r="HX7" s="280"/>
      <c r="HY7" s="280"/>
      <c r="HZ7" s="280"/>
      <c r="IA7" s="280"/>
      <c r="IB7" s="280"/>
      <c r="IC7" s="280"/>
      <c r="ID7" s="280"/>
      <c r="IE7" s="280"/>
      <c r="IF7" s="280"/>
      <c r="IG7" s="280"/>
      <c r="IH7" s="280"/>
      <c r="II7" s="280"/>
      <c r="IJ7" s="280"/>
      <c r="IK7" s="280"/>
      <c r="IL7" s="280"/>
      <c r="IM7" s="280"/>
      <c r="IN7" s="280"/>
      <c r="IO7" s="280"/>
      <c r="IP7" s="280"/>
      <c r="IQ7" s="280"/>
      <c r="IR7" s="280"/>
      <c r="IS7" s="280"/>
      <c r="IT7" s="280"/>
      <c r="IU7" s="280"/>
      <c r="IV7" s="280"/>
    </row>
    <row r="8" spans="1:256" ht="15.9" customHeight="1" x14ac:dyDescent="0.25">
      <c r="A8" s="10"/>
      <c r="B8" s="10"/>
      <c r="C8" s="4"/>
      <c r="D8" s="56">
        <v>0</v>
      </c>
      <c r="E8" s="32"/>
      <c r="F8" s="33" t="s">
        <v>112</v>
      </c>
      <c r="G8" s="33" t="s">
        <v>113</v>
      </c>
      <c r="H8" s="33" t="s">
        <v>114</v>
      </c>
      <c r="I8" s="32"/>
      <c r="J8" s="32"/>
      <c r="K8" s="32"/>
      <c r="L8" s="34">
        <v>19</v>
      </c>
      <c r="M8" s="34">
        <v>19</v>
      </c>
      <c r="N8" s="34">
        <v>23</v>
      </c>
      <c r="O8" s="35"/>
      <c r="P8" s="36">
        <f t="shared" si="0"/>
        <v>20.333333333333332</v>
      </c>
      <c r="Q8" s="34">
        <v>19</v>
      </c>
      <c r="R8" s="34">
        <v>19</v>
      </c>
      <c r="S8" s="34">
        <v>20</v>
      </c>
      <c r="T8" s="35"/>
      <c r="U8" s="36">
        <f t="shared" si="1"/>
        <v>19.333333333333332</v>
      </c>
      <c r="V8" s="34">
        <v>19</v>
      </c>
      <c r="W8" s="34">
        <v>20</v>
      </c>
      <c r="X8" s="34">
        <v>20</v>
      </c>
      <c r="Y8" s="35"/>
      <c r="Z8" s="36">
        <f t="shared" si="2"/>
        <v>19.666666666666668</v>
      </c>
      <c r="AA8" s="34">
        <v>18</v>
      </c>
      <c r="AB8" s="34">
        <v>17</v>
      </c>
      <c r="AC8" s="34">
        <v>21</v>
      </c>
      <c r="AD8" s="35"/>
      <c r="AE8" s="36">
        <f t="shared" si="3"/>
        <v>18.666666666666668</v>
      </c>
      <c r="AF8" s="34">
        <v>18</v>
      </c>
      <c r="AG8" s="34">
        <v>18</v>
      </c>
      <c r="AH8" s="34">
        <v>22</v>
      </c>
      <c r="AI8" s="35"/>
      <c r="AJ8" s="36">
        <f t="shared" si="4"/>
        <v>19.333333333333332</v>
      </c>
      <c r="AK8" s="34">
        <v>18</v>
      </c>
      <c r="AL8" s="34">
        <v>19</v>
      </c>
      <c r="AM8" s="34">
        <v>21</v>
      </c>
      <c r="AN8" s="35"/>
      <c r="AO8" s="36">
        <f t="shared" si="5"/>
        <v>19.333333333333332</v>
      </c>
      <c r="AP8" s="34">
        <v>18</v>
      </c>
      <c r="AQ8" s="34">
        <v>16</v>
      </c>
      <c r="AR8" s="34">
        <v>21</v>
      </c>
      <c r="AS8" s="35"/>
      <c r="AT8" s="36">
        <f t="shared" si="6"/>
        <v>18.333333333333332</v>
      </c>
      <c r="AU8" s="34">
        <v>18</v>
      </c>
      <c r="AV8" s="34">
        <v>18</v>
      </c>
      <c r="AW8" s="34">
        <v>20</v>
      </c>
      <c r="AX8" s="35"/>
      <c r="AY8" s="36">
        <f t="shared" si="7"/>
        <v>18.666666666666668</v>
      </c>
      <c r="AZ8" s="37">
        <f t="shared" si="8"/>
        <v>153.66666666666666</v>
      </c>
      <c r="BA8" s="38">
        <v>0.1</v>
      </c>
      <c r="BB8" s="38">
        <v>0</v>
      </c>
      <c r="BC8" s="38">
        <v>1</v>
      </c>
      <c r="BD8" s="39"/>
      <c r="BE8" s="36">
        <f t="shared" si="9"/>
        <v>0.3666666666666667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0.1</v>
      </c>
      <c r="DE8" s="48">
        <f t="shared" si="33"/>
        <v>0</v>
      </c>
      <c r="DF8" s="48">
        <f t="shared" si="33"/>
        <v>1</v>
      </c>
      <c r="DG8" s="35">
        <f t="shared" si="15"/>
        <v>0</v>
      </c>
      <c r="DH8" s="49">
        <f t="shared" si="16"/>
        <v>0.3666666666666667</v>
      </c>
      <c r="DI8" s="36">
        <f t="shared" si="17"/>
        <v>153.29999999999998</v>
      </c>
      <c r="DJ8" s="50">
        <f t="shared" si="18"/>
        <v>1</v>
      </c>
      <c r="DK8" s="51">
        <f t="shared" si="19"/>
        <v>20.333333333333332</v>
      </c>
      <c r="DL8" s="36">
        <f t="shared" si="20"/>
        <v>153320.33333333331</v>
      </c>
      <c r="DM8" s="36">
        <f t="shared" si="21"/>
        <v>1</v>
      </c>
      <c r="DN8" s="36">
        <f t="shared" si="22"/>
        <v>19.333333333333332</v>
      </c>
      <c r="DO8" s="36">
        <f t="shared" si="23"/>
        <v>153320352.66666666</v>
      </c>
      <c r="DP8" s="36">
        <f t="shared" si="24"/>
        <v>1</v>
      </c>
      <c r="DQ8" s="52">
        <f t="shared" si="25"/>
        <v>19.333333333333332</v>
      </c>
      <c r="DR8" s="52">
        <f t="shared" si="26"/>
        <v>153320352686</v>
      </c>
      <c r="DS8" s="52">
        <f t="shared" si="27"/>
        <v>1</v>
      </c>
      <c r="DT8" s="52">
        <f t="shared" si="28"/>
        <v>19.333333333333332</v>
      </c>
      <c r="DU8" s="52">
        <f t="shared" si="29"/>
        <v>153320352686019.34</v>
      </c>
      <c r="DV8" s="53">
        <f t="shared" si="30"/>
        <v>1</v>
      </c>
      <c r="DW8" s="52">
        <f>IF(DV8&lt;&gt;20,RANK(DV8,$DV$4:$DV$18,1)+COUNTIF(DV$4:DV8,DV8)-1,20)</f>
        <v>1</v>
      </c>
      <c r="DX8" s="54">
        <f t="shared" si="31"/>
        <v>1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 t="s">
        <v>95</v>
      </c>
      <c r="G9" s="33" t="s">
        <v>96</v>
      </c>
      <c r="H9" s="33" t="s">
        <v>97</v>
      </c>
      <c r="I9" s="32"/>
      <c r="J9" s="32"/>
      <c r="K9" s="32"/>
      <c r="L9" s="34">
        <v>20</v>
      </c>
      <c r="M9" s="34">
        <v>17</v>
      </c>
      <c r="N9" s="34">
        <v>20</v>
      </c>
      <c r="O9" s="35"/>
      <c r="P9" s="36">
        <f t="shared" si="0"/>
        <v>19</v>
      </c>
      <c r="Q9" s="34">
        <v>20</v>
      </c>
      <c r="R9" s="34">
        <v>17</v>
      </c>
      <c r="S9" s="34">
        <v>21</v>
      </c>
      <c r="T9" s="35"/>
      <c r="U9" s="36">
        <f t="shared" si="1"/>
        <v>19.333333333333332</v>
      </c>
      <c r="V9" s="34">
        <v>20</v>
      </c>
      <c r="W9" s="34">
        <v>16</v>
      </c>
      <c r="X9" s="34">
        <v>20</v>
      </c>
      <c r="Y9" s="35"/>
      <c r="Z9" s="36">
        <f t="shared" si="2"/>
        <v>18.666666666666668</v>
      </c>
      <c r="AA9" s="34">
        <v>20</v>
      </c>
      <c r="AB9" s="34">
        <v>18</v>
      </c>
      <c r="AC9" s="34">
        <v>19</v>
      </c>
      <c r="AD9" s="35"/>
      <c r="AE9" s="36">
        <f t="shared" si="3"/>
        <v>19</v>
      </c>
      <c r="AF9" s="34">
        <v>18</v>
      </c>
      <c r="AG9" s="34">
        <v>16</v>
      </c>
      <c r="AH9" s="34">
        <v>18</v>
      </c>
      <c r="AI9" s="35"/>
      <c r="AJ9" s="36">
        <f t="shared" si="4"/>
        <v>17.333333333333332</v>
      </c>
      <c r="AK9" s="34">
        <v>19</v>
      </c>
      <c r="AL9" s="34">
        <v>15</v>
      </c>
      <c r="AM9" s="34">
        <v>17</v>
      </c>
      <c r="AN9" s="35"/>
      <c r="AO9" s="36">
        <f t="shared" si="5"/>
        <v>17</v>
      </c>
      <c r="AP9" s="34">
        <v>19</v>
      </c>
      <c r="AQ9" s="34">
        <v>15</v>
      </c>
      <c r="AR9" s="34">
        <v>19</v>
      </c>
      <c r="AS9" s="35"/>
      <c r="AT9" s="36">
        <f t="shared" si="6"/>
        <v>17.666666666666668</v>
      </c>
      <c r="AU9" s="34">
        <v>18</v>
      </c>
      <c r="AV9" s="34">
        <v>14</v>
      </c>
      <c r="AW9" s="34">
        <v>18</v>
      </c>
      <c r="AX9" s="35"/>
      <c r="AY9" s="36">
        <f t="shared" si="7"/>
        <v>16.666666666666668</v>
      </c>
      <c r="AZ9" s="37">
        <f t="shared" si="8"/>
        <v>144.66666666666666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144.66666666666666</v>
      </c>
      <c r="DJ9" s="50">
        <f t="shared" si="18"/>
        <v>2</v>
      </c>
      <c r="DK9" s="51">
        <f t="shared" si="19"/>
        <v>19</v>
      </c>
      <c r="DL9" s="36">
        <f t="shared" si="20"/>
        <v>144685.66666666666</v>
      </c>
      <c r="DM9" s="36">
        <f t="shared" si="21"/>
        <v>2</v>
      </c>
      <c r="DN9" s="36">
        <f t="shared" si="22"/>
        <v>17.333333333333332</v>
      </c>
      <c r="DO9" s="36">
        <f t="shared" si="23"/>
        <v>144685684</v>
      </c>
      <c r="DP9" s="36">
        <f t="shared" si="24"/>
        <v>2</v>
      </c>
      <c r="DQ9" s="52">
        <f t="shared" si="25"/>
        <v>19.333333333333332</v>
      </c>
      <c r="DR9" s="52">
        <f t="shared" si="26"/>
        <v>144685684019.33334</v>
      </c>
      <c r="DS9" s="52">
        <f t="shared" si="27"/>
        <v>2</v>
      </c>
      <c r="DT9" s="52">
        <f t="shared" si="28"/>
        <v>17</v>
      </c>
      <c r="DU9" s="52">
        <f t="shared" si="29"/>
        <v>144685684019350.34</v>
      </c>
      <c r="DV9" s="53">
        <f t="shared" si="30"/>
        <v>2</v>
      </c>
      <c r="DW9" s="52">
        <f>IF(DV9&lt;&gt;20,RANK(DV9,$DV$4:$DV$18,1)+COUNTIF(DV$4:DV9,DV9)-1,20)</f>
        <v>2</v>
      </c>
      <c r="DX9" s="54">
        <f t="shared" si="31"/>
        <v>0.94368340943683415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5</v>
      </c>
      <c r="DK10" s="51">
        <f t="shared" si="19"/>
        <v>0</v>
      </c>
      <c r="DL10" s="36">
        <f t="shared" si="20"/>
        <v>0</v>
      </c>
      <c r="DM10" s="36">
        <f t="shared" si="21"/>
        <v>5</v>
      </c>
      <c r="DN10" s="36">
        <f t="shared" si="22"/>
        <v>0</v>
      </c>
      <c r="DO10" s="36">
        <f t="shared" si="23"/>
        <v>0</v>
      </c>
      <c r="DP10" s="36">
        <f t="shared" si="24"/>
        <v>5</v>
      </c>
      <c r="DQ10" s="52">
        <f t="shared" si="25"/>
        <v>0</v>
      </c>
      <c r="DR10" s="52">
        <f t="shared" si="26"/>
        <v>0</v>
      </c>
      <c r="DS10" s="52">
        <f t="shared" si="27"/>
        <v>5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5</v>
      </c>
      <c r="DK11" s="51">
        <f t="shared" si="19"/>
        <v>0</v>
      </c>
      <c r="DL11" s="36">
        <f t="shared" si="20"/>
        <v>0</v>
      </c>
      <c r="DM11" s="36">
        <f t="shared" si="21"/>
        <v>5</v>
      </c>
      <c r="DN11" s="36">
        <f t="shared" si="22"/>
        <v>0</v>
      </c>
      <c r="DO11" s="36">
        <f t="shared" si="23"/>
        <v>0</v>
      </c>
      <c r="DP11" s="36">
        <f t="shared" si="24"/>
        <v>5</v>
      </c>
      <c r="DQ11" s="52">
        <f t="shared" si="25"/>
        <v>0</v>
      </c>
      <c r="DR11" s="52">
        <f t="shared" si="26"/>
        <v>0</v>
      </c>
      <c r="DS11" s="52">
        <f t="shared" si="27"/>
        <v>5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5</v>
      </c>
      <c r="DK12" s="51">
        <f t="shared" si="19"/>
        <v>0</v>
      </c>
      <c r="DL12" s="36">
        <f t="shared" si="20"/>
        <v>0</v>
      </c>
      <c r="DM12" s="36">
        <f t="shared" si="21"/>
        <v>5</v>
      </c>
      <c r="DN12" s="36">
        <f t="shared" si="22"/>
        <v>0</v>
      </c>
      <c r="DO12" s="36">
        <f t="shared" si="23"/>
        <v>0</v>
      </c>
      <c r="DP12" s="36">
        <f t="shared" si="24"/>
        <v>5</v>
      </c>
      <c r="DQ12" s="52">
        <f t="shared" si="25"/>
        <v>0</v>
      </c>
      <c r="DR12" s="52">
        <f t="shared" si="26"/>
        <v>0</v>
      </c>
      <c r="DS12" s="52">
        <f t="shared" si="27"/>
        <v>5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5</v>
      </c>
      <c r="DK13" s="51">
        <f t="shared" si="19"/>
        <v>0</v>
      </c>
      <c r="DL13" s="36">
        <f t="shared" si="20"/>
        <v>0</v>
      </c>
      <c r="DM13" s="36">
        <f t="shared" si="21"/>
        <v>5</v>
      </c>
      <c r="DN13" s="36">
        <f t="shared" si="22"/>
        <v>0</v>
      </c>
      <c r="DO13" s="36">
        <f t="shared" si="23"/>
        <v>0</v>
      </c>
      <c r="DP13" s="36">
        <f t="shared" si="24"/>
        <v>5</v>
      </c>
      <c r="DQ13" s="52">
        <f t="shared" si="25"/>
        <v>0</v>
      </c>
      <c r="DR13" s="52">
        <f t="shared" si="26"/>
        <v>0</v>
      </c>
      <c r="DS13" s="52">
        <f t="shared" si="27"/>
        <v>5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5</v>
      </c>
      <c r="DK14" s="51">
        <f t="shared" si="19"/>
        <v>0</v>
      </c>
      <c r="DL14" s="36">
        <f t="shared" si="20"/>
        <v>0</v>
      </c>
      <c r="DM14" s="36">
        <f t="shared" si="21"/>
        <v>5</v>
      </c>
      <c r="DN14" s="36">
        <f t="shared" si="22"/>
        <v>0</v>
      </c>
      <c r="DO14" s="36">
        <f t="shared" si="23"/>
        <v>0</v>
      </c>
      <c r="DP14" s="36">
        <f t="shared" si="24"/>
        <v>5</v>
      </c>
      <c r="DQ14" s="52">
        <f t="shared" si="25"/>
        <v>0</v>
      </c>
      <c r="DR14" s="52">
        <f t="shared" si="26"/>
        <v>0</v>
      </c>
      <c r="DS14" s="52">
        <f t="shared" si="27"/>
        <v>5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5</v>
      </c>
      <c r="DK15" s="51">
        <f t="shared" si="19"/>
        <v>0</v>
      </c>
      <c r="DL15" s="36">
        <f t="shared" si="20"/>
        <v>0</v>
      </c>
      <c r="DM15" s="36">
        <f t="shared" si="21"/>
        <v>5</v>
      </c>
      <c r="DN15" s="36">
        <f t="shared" si="22"/>
        <v>0</v>
      </c>
      <c r="DO15" s="36">
        <f t="shared" si="23"/>
        <v>0</v>
      </c>
      <c r="DP15" s="36">
        <f t="shared" si="24"/>
        <v>5</v>
      </c>
      <c r="DQ15" s="52">
        <f t="shared" si="25"/>
        <v>0</v>
      </c>
      <c r="DR15" s="52">
        <f t="shared" si="26"/>
        <v>0</v>
      </c>
      <c r="DS15" s="52">
        <f t="shared" si="27"/>
        <v>5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5</v>
      </c>
      <c r="DK16" s="51">
        <f t="shared" si="19"/>
        <v>0</v>
      </c>
      <c r="DL16" s="36">
        <f t="shared" si="20"/>
        <v>0</v>
      </c>
      <c r="DM16" s="36">
        <f t="shared" si="21"/>
        <v>5</v>
      </c>
      <c r="DN16" s="36">
        <f t="shared" si="22"/>
        <v>0</v>
      </c>
      <c r="DO16" s="36">
        <f t="shared" si="23"/>
        <v>0</v>
      </c>
      <c r="DP16" s="36">
        <f t="shared" si="24"/>
        <v>5</v>
      </c>
      <c r="DQ16" s="52">
        <f t="shared" si="25"/>
        <v>0</v>
      </c>
      <c r="DR16" s="52">
        <f t="shared" si="26"/>
        <v>0</v>
      </c>
      <c r="DS16" s="52">
        <f t="shared" si="27"/>
        <v>5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256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5</v>
      </c>
      <c r="DK17" s="51">
        <f t="shared" si="19"/>
        <v>0</v>
      </c>
      <c r="DL17" s="36">
        <f t="shared" si="20"/>
        <v>0</v>
      </c>
      <c r="DM17" s="36">
        <f t="shared" si="21"/>
        <v>5</v>
      </c>
      <c r="DN17" s="36">
        <f t="shared" si="22"/>
        <v>0</v>
      </c>
      <c r="DO17" s="36">
        <f t="shared" si="23"/>
        <v>0</v>
      </c>
      <c r="DP17" s="36">
        <f t="shared" si="24"/>
        <v>5</v>
      </c>
      <c r="DQ17" s="52">
        <f t="shared" si="25"/>
        <v>0</v>
      </c>
      <c r="DR17" s="52">
        <f t="shared" si="26"/>
        <v>0</v>
      </c>
      <c r="DS17" s="52">
        <f t="shared" si="27"/>
        <v>5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256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5</v>
      </c>
      <c r="DK18" s="76">
        <f t="shared" si="19"/>
        <v>0</v>
      </c>
      <c r="DL18" s="62">
        <f t="shared" si="20"/>
        <v>0</v>
      </c>
      <c r="DM18" s="62">
        <f t="shared" si="21"/>
        <v>5</v>
      </c>
      <c r="DN18" s="62">
        <f t="shared" si="22"/>
        <v>0</v>
      </c>
      <c r="DO18" s="62">
        <f t="shared" si="23"/>
        <v>0</v>
      </c>
      <c r="DP18" s="62">
        <f t="shared" si="24"/>
        <v>5</v>
      </c>
      <c r="DQ18" s="77">
        <f t="shared" si="25"/>
        <v>0</v>
      </c>
      <c r="DR18" s="77">
        <f t="shared" si="26"/>
        <v>0</v>
      </c>
      <c r="DS18" s="78">
        <f t="shared" si="27"/>
        <v>5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256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256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256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256" ht="17.100000000000001" customHeight="1" thickBot="1" x14ac:dyDescent="0.3">
      <c r="A22" s="10"/>
      <c r="B22" s="10"/>
      <c r="C22" s="4"/>
      <c r="D22" s="89" t="str">
        <f>D2</f>
        <v>FS 0 25/09/22</v>
      </c>
      <c r="E22" s="90"/>
      <c r="F22" s="91"/>
      <c r="G22" s="92"/>
      <c r="H22" s="93"/>
      <c r="I22" s="249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50"/>
      <c r="AD22" s="250"/>
      <c r="AE22" s="247"/>
      <c r="AF22" s="248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256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256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Barbara</v>
      </c>
      <c r="G24" s="113" t="str">
        <f t="shared" ref="G24:G39" si="34">INDEX(G$1:G$18,MATCH(C24,$DW$1:$DW$18,0))</f>
        <v>Schettino</v>
      </c>
      <c r="H24" s="113" t="str">
        <f t="shared" ref="H24:H39" si="35">INDEX(H$1:H$18,MATCH(C24,$DW$1:$DW$18,0))</f>
        <v>Patrick Jane</v>
      </c>
      <c r="I24" s="112"/>
      <c r="J24" s="112"/>
      <c r="K24" s="114"/>
      <c r="L24" s="51">
        <f t="shared" ref="L24:L39" si="36">INDEX(P$1:P$18,MATCH(C24,$DW$1:$DW$18,0))</f>
        <v>20.333333333333332</v>
      </c>
      <c r="M24" s="36">
        <f t="shared" ref="M24:M39" si="37">INDEX(U$1:U$18,MATCH(C24,$DW$1:$DW$18,0))</f>
        <v>19.333333333333332</v>
      </c>
      <c r="N24" s="36">
        <f t="shared" ref="N24:N39" si="38">INDEX(Z$1:Z$18,MATCH(C24,$DW$1:$DW$18,0))</f>
        <v>19.666666666666668</v>
      </c>
      <c r="O24" s="42">
        <f t="shared" ref="O24:O39" si="39">INDEX(AE$1:AE$18,MATCH(C24,$DW$1:$DW$18,0))</f>
        <v>18.666666666666668</v>
      </c>
      <c r="P24" s="115">
        <f t="shared" ref="P24:P39" si="40">INDEX(AJ$1:AJ$18,MATCH(C24,$DW$1:$DW$18,0))</f>
        <v>19.333333333333332</v>
      </c>
      <c r="Q24" s="116">
        <f t="shared" ref="Q24:Q39" si="41">INDEX(AO$1:AO$18,MATCH(C24,$DW$1:$DW$18,0))</f>
        <v>19.333333333333332</v>
      </c>
      <c r="R24" s="116">
        <f t="shared" ref="R24:R39" si="42">INDEX(AT$1:AT$18,MATCH(C24,$DW$1:$DW$18,0))</f>
        <v>18.333333333333332</v>
      </c>
      <c r="S24" s="117">
        <f t="shared" ref="S24:S39" si="43">INDEX(AY$1:AY$18,MATCH(C24,$DW$1:$DW$18,0))</f>
        <v>18.666666666666668</v>
      </c>
      <c r="T24" s="118">
        <f t="shared" ref="T24:T39" si="44">INDEX(AZ$1:AZ$18,MATCH(C24,$DW$1:$DW$18,0))</f>
        <v>153.66666666666666</v>
      </c>
      <c r="U24" s="115">
        <f t="shared" ref="U24:U39" si="45">INDEX(BE$1:BE$18,MATCH(C24,$DW$1:$DW$18,0))</f>
        <v>0.3666666666666667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0.3666666666666667</v>
      </c>
      <c r="AC24" s="116">
        <f t="shared" ref="AC24:AC39" si="52">INDEX(DI$1:DI$18,MATCH(C24,$DW$1:$DW$18,0))</f>
        <v>153.29999999999998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Point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256" ht="15.9" customHeight="1" thickBot="1" x14ac:dyDescent="0.3">
      <c r="A25" s="10"/>
      <c r="B25" s="10"/>
      <c r="C25" s="110">
        <v>2</v>
      </c>
      <c r="D25" s="123">
        <f t="shared" ref="D25:D39" si="54">IF(AA25="-",INDEX(DV$1:DV$18,MATCH(C25,$DW$1:$DW$18,0)),AA25)</f>
        <v>2</v>
      </c>
      <c r="E25" s="32"/>
      <c r="F25" s="124" t="str">
        <f t="shared" ref="F25:F39" si="55">INDEX(F$1:F$18,MATCH(C25,$DW$1:$DW$18,0))</f>
        <v xml:space="preserve">Chiara </v>
      </c>
      <c r="G25" s="124" t="str">
        <f t="shared" si="34"/>
        <v>Capotorto</v>
      </c>
      <c r="H25" s="124" t="str">
        <f t="shared" si="35"/>
        <v>Ginger</v>
      </c>
      <c r="I25" s="32"/>
      <c r="J25" s="32"/>
      <c r="K25" s="125"/>
      <c r="L25" s="51">
        <f t="shared" si="36"/>
        <v>19</v>
      </c>
      <c r="M25" s="36">
        <f t="shared" si="37"/>
        <v>19.333333333333332</v>
      </c>
      <c r="N25" s="36">
        <f t="shared" si="38"/>
        <v>18.666666666666668</v>
      </c>
      <c r="O25" s="42">
        <f t="shared" si="39"/>
        <v>19</v>
      </c>
      <c r="P25" s="115">
        <f t="shared" si="40"/>
        <v>17.333333333333332</v>
      </c>
      <c r="Q25" s="116">
        <f t="shared" si="41"/>
        <v>17</v>
      </c>
      <c r="R25" s="116">
        <f t="shared" si="42"/>
        <v>17.666666666666668</v>
      </c>
      <c r="S25" s="117">
        <f t="shared" si="43"/>
        <v>16.666666666666668</v>
      </c>
      <c r="T25" s="126">
        <f t="shared" si="44"/>
        <v>144.66666666666666</v>
      </c>
      <c r="U25" s="115">
        <f t="shared" si="45"/>
        <v>0</v>
      </c>
      <c r="V25" s="116">
        <f t="shared" ref="V25:V31" si="56">INDEX(BJ$1:BJ$18,MATCH(C25,$DW$1:$DW$18,0))</f>
        <v>0</v>
      </c>
      <c r="W25" s="116">
        <f t="shared" si="46"/>
        <v>0</v>
      </c>
      <c r="X25" s="116">
        <f t="shared" si="47"/>
        <v>0</v>
      </c>
      <c r="Y25" s="116">
        <f t="shared" si="48"/>
        <v>0</v>
      </c>
      <c r="Z25" s="117">
        <f t="shared" si="49"/>
        <v>0</v>
      </c>
      <c r="AA25" s="127" t="str">
        <f t="shared" si="50"/>
        <v>-</v>
      </c>
      <c r="AB25" s="51">
        <f t="shared" si="51"/>
        <v>0</v>
      </c>
      <c r="AC25" s="36">
        <f t="shared" si="52"/>
        <v>144.66666666666666</v>
      </c>
      <c r="AD25" s="53">
        <f t="shared" si="53"/>
        <v>0</v>
      </c>
      <c r="AE25" s="54"/>
      <c r="AF25" s="136" t="str">
        <f t="shared" ref="AF25:AF30" si="57">IF(AC25&gt;=150,"Point","-")</f>
        <v>-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256" ht="15.9" customHeight="1" thickBot="1" x14ac:dyDescent="0.3">
      <c r="A26" s="10"/>
      <c r="B26" s="10"/>
      <c r="C26" s="110">
        <v>3</v>
      </c>
      <c r="D26" s="123">
        <f t="shared" si="54"/>
        <v>3</v>
      </c>
      <c r="E26" s="32"/>
      <c r="F26" s="124" t="str">
        <f t="shared" si="55"/>
        <v xml:space="preserve">Chiara </v>
      </c>
      <c r="G26" s="124" t="str">
        <f t="shared" si="34"/>
        <v>Capotorto</v>
      </c>
      <c r="H26" s="124" t="str">
        <f t="shared" si="35"/>
        <v>Ombra</v>
      </c>
      <c r="I26" s="32"/>
      <c r="J26" s="32"/>
      <c r="K26" s="125"/>
      <c r="L26" s="51">
        <f t="shared" si="36"/>
        <v>19</v>
      </c>
      <c r="M26" s="36">
        <f t="shared" si="37"/>
        <v>18.666666666666668</v>
      </c>
      <c r="N26" s="36">
        <f t="shared" si="38"/>
        <v>17.666666666666668</v>
      </c>
      <c r="O26" s="42">
        <f t="shared" si="39"/>
        <v>18</v>
      </c>
      <c r="P26" s="115">
        <f t="shared" si="40"/>
        <v>17.666666666666668</v>
      </c>
      <c r="Q26" s="116">
        <f t="shared" si="41"/>
        <v>17</v>
      </c>
      <c r="R26" s="116">
        <f t="shared" si="42"/>
        <v>17.666666666666668</v>
      </c>
      <c r="S26" s="117">
        <f t="shared" si="43"/>
        <v>16.333333333333332</v>
      </c>
      <c r="T26" s="126">
        <f t="shared" si="44"/>
        <v>142.00000000000003</v>
      </c>
      <c r="U26" s="115">
        <f t="shared" si="45"/>
        <v>0</v>
      </c>
      <c r="V26" s="116">
        <f t="shared" si="56"/>
        <v>0</v>
      </c>
      <c r="W26" s="116">
        <f t="shared" si="46"/>
        <v>0</v>
      </c>
      <c r="X26" s="116">
        <f t="shared" si="47"/>
        <v>0</v>
      </c>
      <c r="Y26" s="116">
        <f t="shared" si="48"/>
        <v>0</v>
      </c>
      <c r="Z26" s="117">
        <f t="shared" si="49"/>
        <v>0</v>
      </c>
      <c r="AA26" s="127" t="str">
        <f t="shared" si="50"/>
        <v>-</v>
      </c>
      <c r="AB26" s="51">
        <f t="shared" si="51"/>
        <v>0</v>
      </c>
      <c r="AC26" s="36">
        <f t="shared" si="52"/>
        <v>142.00000000000003</v>
      </c>
      <c r="AD26" s="53">
        <f t="shared" si="53"/>
        <v>0</v>
      </c>
      <c r="AE26" s="54"/>
      <c r="AF26" s="136" t="str">
        <f t="shared" si="57"/>
        <v>-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256" s="314" customFormat="1" ht="15.9" customHeight="1" thickBot="1" x14ac:dyDescent="0.3">
      <c r="A27" s="294"/>
      <c r="B27" s="294"/>
      <c r="C27" s="295">
        <v>4</v>
      </c>
      <c r="D27" s="296">
        <f t="shared" si="54"/>
        <v>4</v>
      </c>
      <c r="E27" s="297"/>
      <c r="F27" s="298" t="str">
        <f t="shared" si="55"/>
        <v>Stefania</v>
      </c>
      <c r="G27" s="298" t="str">
        <f t="shared" si="34"/>
        <v>Gaspari</v>
      </c>
      <c r="H27" s="298" t="str">
        <f t="shared" si="35"/>
        <v>Goccia</v>
      </c>
      <c r="I27" s="297"/>
      <c r="J27" s="297"/>
      <c r="K27" s="299"/>
      <c r="L27" s="300">
        <f t="shared" si="36"/>
        <v>16.666666666666668</v>
      </c>
      <c r="M27" s="301">
        <f t="shared" si="37"/>
        <v>17.666666666666668</v>
      </c>
      <c r="N27" s="301">
        <f t="shared" si="38"/>
        <v>18.666666666666668</v>
      </c>
      <c r="O27" s="302">
        <f t="shared" si="39"/>
        <v>18.666666666666668</v>
      </c>
      <c r="P27" s="303">
        <f t="shared" si="40"/>
        <v>16.333333333333332</v>
      </c>
      <c r="Q27" s="304">
        <f t="shared" si="41"/>
        <v>16</v>
      </c>
      <c r="R27" s="304">
        <f t="shared" si="42"/>
        <v>17.666666666666668</v>
      </c>
      <c r="S27" s="305">
        <f t="shared" si="43"/>
        <v>17</v>
      </c>
      <c r="T27" s="306">
        <f t="shared" si="44"/>
        <v>138.66666666666669</v>
      </c>
      <c r="U27" s="303">
        <f t="shared" si="45"/>
        <v>0</v>
      </c>
      <c r="V27" s="304">
        <f t="shared" si="56"/>
        <v>0</v>
      </c>
      <c r="W27" s="304">
        <f t="shared" si="46"/>
        <v>0</v>
      </c>
      <c r="X27" s="304">
        <f t="shared" si="47"/>
        <v>0</v>
      </c>
      <c r="Y27" s="304">
        <f t="shared" si="48"/>
        <v>0</v>
      </c>
      <c r="Z27" s="305">
        <f t="shared" si="49"/>
        <v>0</v>
      </c>
      <c r="AA27" s="307" t="str">
        <f t="shared" si="50"/>
        <v>-</v>
      </c>
      <c r="AB27" s="300">
        <f t="shared" si="51"/>
        <v>0</v>
      </c>
      <c r="AC27" s="301">
        <f t="shared" si="52"/>
        <v>138.66666666666669</v>
      </c>
      <c r="AD27" s="308">
        <f t="shared" si="53"/>
        <v>0</v>
      </c>
      <c r="AE27" s="309"/>
      <c r="AF27" s="310" t="str">
        <f t="shared" si="57"/>
        <v>-</v>
      </c>
      <c r="AG27" s="311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312"/>
      <c r="EB27" s="312"/>
      <c r="EC27" s="313"/>
      <c r="ED27" s="313"/>
      <c r="EE27" s="313"/>
      <c r="EF27" s="313"/>
      <c r="EG27" s="313"/>
      <c r="EH27" s="313"/>
      <c r="EI27" s="313"/>
      <c r="EJ27" s="313"/>
      <c r="EK27" s="313"/>
      <c r="EL27" s="313"/>
      <c r="EM27" s="313"/>
      <c r="EN27" s="313"/>
      <c r="EO27" s="313"/>
      <c r="EP27" s="313"/>
      <c r="EQ27" s="313"/>
      <c r="ER27" s="313"/>
      <c r="ES27" s="313"/>
      <c r="ET27" s="313"/>
      <c r="EU27" s="313"/>
      <c r="EV27" s="313"/>
      <c r="EW27" s="313"/>
      <c r="EX27" s="313"/>
      <c r="EY27" s="313"/>
      <c r="EZ27" s="313"/>
      <c r="FA27" s="313"/>
      <c r="FB27" s="313"/>
      <c r="FC27" s="313"/>
      <c r="FD27" s="313"/>
      <c r="FE27" s="313"/>
      <c r="FF27" s="313"/>
      <c r="FG27" s="313"/>
      <c r="FH27" s="313"/>
      <c r="FI27" s="313"/>
      <c r="FJ27" s="313"/>
      <c r="FK27" s="313"/>
      <c r="FL27" s="313"/>
      <c r="FM27" s="313"/>
      <c r="FN27" s="313"/>
      <c r="FO27" s="313"/>
      <c r="FP27" s="313"/>
      <c r="FQ27" s="313"/>
      <c r="FR27" s="313"/>
      <c r="FS27" s="313"/>
      <c r="FT27" s="313"/>
      <c r="FU27" s="313"/>
      <c r="FV27" s="313"/>
      <c r="FW27" s="313"/>
      <c r="FX27" s="313"/>
      <c r="FY27" s="313"/>
      <c r="FZ27" s="313"/>
      <c r="GA27" s="313"/>
      <c r="GB27" s="313"/>
      <c r="GC27" s="313"/>
      <c r="GD27" s="313"/>
      <c r="GE27" s="313"/>
      <c r="GF27" s="313"/>
      <c r="GG27" s="313"/>
      <c r="GH27" s="313"/>
      <c r="GI27" s="313"/>
      <c r="GJ27" s="313"/>
      <c r="GK27" s="313"/>
      <c r="GL27" s="313"/>
      <c r="GM27" s="313"/>
      <c r="GN27" s="313"/>
      <c r="GO27" s="313"/>
      <c r="GP27" s="313"/>
      <c r="GQ27" s="313"/>
      <c r="GR27" s="313"/>
      <c r="GS27" s="313"/>
      <c r="GT27" s="313"/>
      <c r="GU27" s="313"/>
      <c r="GV27" s="313"/>
      <c r="GW27" s="313"/>
      <c r="GX27" s="313"/>
      <c r="GY27" s="313"/>
      <c r="GZ27" s="313"/>
      <c r="HA27" s="313"/>
      <c r="HB27" s="313"/>
      <c r="HC27" s="313"/>
      <c r="HD27" s="313"/>
      <c r="HE27" s="313"/>
      <c r="HF27" s="313"/>
      <c r="HG27" s="313"/>
      <c r="HH27" s="313"/>
      <c r="HI27" s="313"/>
      <c r="HJ27" s="313"/>
      <c r="HK27" s="313"/>
      <c r="HL27" s="313"/>
      <c r="HM27" s="313"/>
      <c r="HN27" s="313"/>
      <c r="HO27" s="313"/>
      <c r="HP27" s="313"/>
      <c r="HQ27" s="313"/>
      <c r="HR27" s="313"/>
      <c r="HS27" s="313"/>
      <c r="HT27" s="313"/>
      <c r="HU27" s="313"/>
      <c r="HV27" s="313"/>
      <c r="HW27" s="313"/>
      <c r="HX27" s="313"/>
      <c r="HY27" s="313"/>
      <c r="HZ27" s="313"/>
      <c r="IA27" s="313"/>
      <c r="IB27" s="313"/>
      <c r="IC27" s="313"/>
      <c r="ID27" s="313"/>
      <c r="IE27" s="313"/>
      <c r="IF27" s="313"/>
      <c r="IG27" s="313"/>
      <c r="IH27" s="313"/>
      <c r="II27" s="313"/>
      <c r="IJ27" s="313"/>
      <c r="IK27" s="313"/>
      <c r="IL27" s="313"/>
      <c r="IM27" s="313"/>
      <c r="IN27" s="313"/>
      <c r="IO27" s="313"/>
      <c r="IP27" s="313"/>
      <c r="IQ27" s="313"/>
      <c r="IR27" s="313"/>
      <c r="IS27" s="313"/>
      <c r="IT27" s="313"/>
      <c r="IU27" s="313"/>
      <c r="IV27" s="313"/>
    </row>
    <row r="28" spans="1:256" s="281" customFormat="1" ht="15.9" customHeight="1" thickBot="1" x14ac:dyDescent="0.3">
      <c r="A28" s="251"/>
      <c r="B28" s="251"/>
      <c r="C28" s="283">
        <v>5</v>
      </c>
      <c r="D28" s="284">
        <f t="shared" si="54"/>
        <v>5</v>
      </c>
      <c r="E28" s="254"/>
      <c r="F28" s="285" t="str">
        <f t="shared" si="55"/>
        <v>Petra</v>
      </c>
      <c r="G28" s="285" t="str">
        <f t="shared" si="34"/>
        <v>Funk</v>
      </c>
      <c r="H28" s="285" t="str">
        <f t="shared" si="35"/>
        <v>Skipp</v>
      </c>
      <c r="I28" s="254"/>
      <c r="J28" s="254"/>
      <c r="K28" s="286"/>
      <c r="L28" s="273">
        <f t="shared" si="36"/>
        <v>0</v>
      </c>
      <c r="M28" s="258">
        <f t="shared" si="37"/>
        <v>0</v>
      </c>
      <c r="N28" s="258">
        <f t="shared" si="38"/>
        <v>0</v>
      </c>
      <c r="O28" s="264">
        <f t="shared" si="39"/>
        <v>0</v>
      </c>
      <c r="P28" s="287">
        <f t="shared" si="40"/>
        <v>0</v>
      </c>
      <c r="Q28" s="288">
        <f t="shared" si="41"/>
        <v>0</v>
      </c>
      <c r="R28" s="288">
        <f t="shared" si="42"/>
        <v>0</v>
      </c>
      <c r="S28" s="289">
        <f t="shared" si="43"/>
        <v>0</v>
      </c>
      <c r="T28" s="290">
        <f t="shared" si="44"/>
        <v>0</v>
      </c>
      <c r="U28" s="287">
        <f t="shared" si="45"/>
        <v>0</v>
      </c>
      <c r="V28" s="288">
        <f t="shared" si="56"/>
        <v>0</v>
      </c>
      <c r="W28" s="288">
        <f t="shared" si="46"/>
        <v>0</v>
      </c>
      <c r="X28" s="288">
        <f t="shared" si="47"/>
        <v>0</v>
      </c>
      <c r="Y28" s="288">
        <f t="shared" si="48"/>
        <v>0</v>
      </c>
      <c r="Z28" s="289">
        <f t="shared" si="49"/>
        <v>0</v>
      </c>
      <c r="AA28" s="291" t="str">
        <f t="shared" si="50"/>
        <v>-</v>
      </c>
      <c r="AB28" s="273">
        <f t="shared" si="51"/>
        <v>0</v>
      </c>
      <c r="AC28" s="258">
        <f t="shared" si="52"/>
        <v>0</v>
      </c>
      <c r="AD28" s="275">
        <f t="shared" si="53"/>
        <v>0</v>
      </c>
      <c r="AE28" s="276"/>
      <c r="AF28" s="292" t="str">
        <f t="shared" si="57"/>
        <v>-</v>
      </c>
      <c r="AG28" s="293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251"/>
      <c r="DZ28" s="251"/>
      <c r="EA28" s="279"/>
      <c r="EB28" s="279"/>
      <c r="EC28" s="280"/>
      <c r="ED28" s="280"/>
      <c r="EE28" s="280"/>
      <c r="EF28" s="280"/>
      <c r="EG28" s="280"/>
      <c r="EH28" s="280"/>
      <c r="EI28" s="280"/>
      <c r="EJ28" s="280"/>
      <c r="EK28" s="280"/>
      <c r="EL28" s="280"/>
      <c r="EM28" s="280"/>
      <c r="EN28" s="280"/>
      <c r="EO28" s="280"/>
      <c r="EP28" s="280"/>
      <c r="EQ28" s="280"/>
      <c r="ER28" s="280"/>
      <c r="ES28" s="280"/>
      <c r="ET28" s="280"/>
      <c r="EU28" s="280"/>
      <c r="EV28" s="280"/>
      <c r="EW28" s="280"/>
      <c r="EX28" s="280"/>
      <c r="EY28" s="280"/>
      <c r="EZ28" s="280"/>
      <c r="FA28" s="280"/>
      <c r="FB28" s="280"/>
      <c r="FC28" s="280"/>
      <c r="FD28" s="280"/>
      <c r="FE28" s="280"/>
      <c r="FF28" s="280"/>
      <c r="FG28" s="280"/>
      <c r="FH28" s="280"/>
      <c r="FI28" s="280"/>
      <c r="FJ28" s="280"/>
      <c r="FK28" s="280"/>
      <c r="FL28" s="280"/>
      <c r="FM28" s="280"/>
      <c r="FN28" s="280"/>
      <c r="FO28" s="280"/>
      <c r="FP28" s="280"/>
      <c r="FQ28" s="280"/>
      <c r="FR28" s="280"/>
      <c r="FS28" s="280"/>
      <c r="FT28" s="280"/>
      <c r="FU28" s="280"/>
      <c r="FV28" s="280"/>
      <c r="FW28" s="280"/>
      <c r="FX28" s="280"/>
      <c r="FY28" s="280"/>
      <c r="FZ28" s="280"/>
      <c r="GA28" s="280"/>
      <c r="GB28" s="280"/>
      <c r="GC28" s="280"/>
      <c r="GD28" s="280"/>
      <c r="GE28" s="280"/>
      <c r="GF28" s="280"/>
      <c r="GG28" s="280"/>
      <c r="GH28" s="280"/>
      <c r="GI28" s="280"/>
      <c r="GJ28" s="280"/>
      <c r="GK28" s="280"/>
      <c r="GL28" s="280"/>
      <c r="GM28" s="280"/>
      <c r="GN28" s="280"/>
      <c r="GO28" s="280"/>
      <c r="GP28" s="280"/>
      <c r="GQ28" s="280"/>
      <c r="GR28" s="280"/>
      <c r="GS28" s="280"/>
      <c r="GT28" s="280"/>
      <c r="GU28" s="280"/>
      <c r="GV28" s="280"/>
      <c r="GW28" s="280"/>
      <c r="GX28" s="280"/>
      <c r="GY28" s="280"/>
      <c r="GZ28" s="280"/>
      <c r="HA28" s="280"/>
      <c r="HB28" s="280"/>
      <c r="HC28" s="280"/>
      <c r="HD28" s="280"/>
      <c r="HE28" s="280"/>
      <c r="HF28" s="280"/>
      <c r="HG28" s="280"/>
      <c r="HH28" s="280"/>
      <c r="HI28" s="280"/>
      <c r="HJ28" s="280"/>
      <c r="HK28" s="280"/>
      <c r="HL28" s="280"/>
      <c r="HM28" s="280"/>
      <c r="HN28" s="280"/>
      <c r="HO28" s="280"/>
      <c r="HP28" s="280"/>
      <c r="HQ28" s="280"/>
      <c r="HR28" s="280"/>
      <c r="HS28" s="280"/>
      <c r="HT28" s="280"/>
      <c r="HU28" s="280"/>
      <c r="HV28" s="280"/>
      <c r="HW28" s="280"/>
      <c r="HX28" s="280"/>
      <c r="HY28" s="280"/>
      <c r="HZ28" s="280"/>
      <c r="IA28" s="280"/>
      <c r="IB28" s="280"/>
      <c r="IC28" s="280"/>
      <c r="ID28" s="280"/>
      <c r="IE28" s="280"/>
      <c r="IF28" s="280"/>
      <c r="IG28" s="280"/>
      <c r="IH28" s="280"/>
      <c r="II28" s="280"/>
      <c r="IJ28" s="280"/>
      <c r="IK28" s="280"/>
      <c r="IL28" s="280"/>
      <c r="IM28" s="280"/>
      <c r="IN28" s="280"/>
      <c r="IO28" s="280"/>
      <c r="IP28" s="280"/>
      <c r="IQ28" s="280"/>
      <c r="IR28" s="280"/>
      <c r="IS28" s="280"/>
      <c r="IT28" s="280"/>
      <c r="IU28" s="280"/>
      <c r="IV28" s="280"/>
    </row>
    <row r="29" spans="1:256" s="281" customFormat="1" ht="15" customHeight="1" thickBot="1" x14ac:dyDescent="0.3">
      <c r="A29" s="251"/>
      <c r="B29" s="251"/>
      <c r="C29" s="283">
        <v>6</v>
      </c>
      <c r="D29" s="284">
        <f t="shared" si="54"/>
        <v>5</v>
      </c>
      <c r="E29" s="254"/>
      <c r="F29" s="285" t="str">
        <f t="shared" si="55"/>
        <v>Carola</v>
      </c>
      <c r="G29" s="285" t="str">
        <f t="shared" si="34"/>
        <v>Mariani</v>
      </c>
      <c r="H29" s="285" t="str">
        <f t="shared" si="35"/>
        <v>Margot</v>
      </c>
      <c r="I29" s="254"/>
      <c r="J29" s="254"/>
      <c r="K29" s="286"/>
      <c r="L29" s="273">
        <f t="shared" si="36"/>
        <v>0</v>
      </c>
      <c r="M29" s="258">
        <f t="shared" si="37"/>
        <v>0</v>
      </c>
      <c r="N29" s="258">
        <f t="shared" si="38"/>
        <v>0</v>
      </c>
      <c r="O29" s="264">
        <f t="shared" si="39"/>
        <v>0</v>
      </c>
      <c r="P29" s="287">
        <f t="shared" si="40"/>
        <v>0</v>
      </c>
      <c r="Q29" s="288">
        <f t="shared" si="41"/>
        <v>0</v>
      </c>
      <c r="R29" s="288">
        <f t="shared" si="42"/>
        <v>0</v>
      </c>
      <c r="S29" s="289">
        <f t="shared" si="43"/>
        <v>0</v>
      </c>
      <c r="T29" s="290">
        <f t="shared" si="44"/>
        <v>0</v>
      </c>
      <c r="U29" s="287">
        <f t="shared" si="45"/>
        <v>0</v>
      </c>
      <c r="V29" s="288">
        <f t="shared" si="56"/>
        <v>0</v>
      </c>
      <c r="W29" s="288">
        <f t="shared" si="46"/>
        <v>0</v>
      </c>
      <c r="X29" s="288">
        <f t="shared" si="47"/>
        <v>0</v>
      </c>
      <c r="Y29" s="288">
        <f t="shared" si="48"/>
        <v>0</v>
      </c>
      <c r="Z29" s="289">
        <f t="shared" si="49"/>
        <v>0</v>
      </c>
      <c r="AA29" s="291" t="str">
        <f t="shared" si="50"/>
        <v>-</v>
      </c>
      <c r="AB29" s="273">
        <f t="shared" si="51"/>
        <v>0</v>
      </c>
      <c r="AC29" s="258">
        <f t="shared" si="52"/>
        <v>0</v>
      </c>
      <c r="AD29" s="275">
        <f t="shared" si="53"/>
        <v>0</v>
      </c>
      <c r="AE29" s="276"/>
      <c r="AF29" s="292" t="str">
        <f t="shared" si="57"/>
        <v>-</v>
      </c>
      <c r="AG29" s="293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251"/>
      <c r="BV29" s="251"/>
      <c r="BW29" s="251"/>
      <c r="BX29" s="251"/>
      <c r="BY29" s="251"/>
      <c r="BZ29" s="251"/>
      <c r="CA29" s="251"/>
      <c r="CB29" s="251"/>
      <c r="CC29" s="251"/>
      <c r="CD29" s="251"/>
      <c r="CE29" s="251"/>
      <c r="CF29" s="251"/>
      <c r="CG29" s="251"/>
      <c r="CH29" s="251"/>
      <c r="CI29" s="251"/>
      <c r="CJ29" s="251"/>
      <c r="CK29" s="251"/>
      <c r="CL29" s="251"/>
      <c r="CM29" s="251"/>
      <c r="CN29" s="251"/>
      <c r="CO29" s="251"/>
      <c r="CP29" s="251"/>
      <c r="CQ29" s="251"/>
      <c r="CR29" s="251"/>
      <c r="CS29" s="251"/>
      <c r="CT29" s="251"/>
      <c r="CU29" s="251"/>
      <c r="CV29" s="251"/>
      <c r="CW29" s="251"/>
      <c r="CX29" s="251"/>
      <c r="CY29" s="251"/>
      <c r="CZ29" s="251"/>
      <c r="DA29" s="251"/>
      <c r="DB29" s="251"/>
      <c r="DC29" s="251"/>
      <c r="DD29" s="251"/>
      <c r="DE29" s="251"/>
      <c r="DF29" s="251"/>
      <c r="DG29" s="251"/>
      <c r="DH29" s="251"/>
      <c r="DI29" s="251"/>
      <c r="DJ29" s="251"/>
      <c r="DK29" s="251"/>
      <c r="DL29" s="251"/>
      <c r="DM29" s="251"/>
      <c r="DN29" s="251"/>
      <c r="DO29" s="251"/>
      <c r="DP29" s="251"/>
      <c r="DQ29" s="251"/>
      <c r="DR29" s="251"/>
      <c r="DS29" s="251"/>
      <c r="DT29" s="251"/>
      <c r="DU29" s="251"/>
      <c r="DV29" s="251"/>
      <c r="DW29" s="251"/>
      <c r="DX29" s="251"/>
      <c r="DY29" s="251"/>
      <c r="DZ29" s="251"/>
      <c r="EA29" s="279"/>
      <c r="EB29" s="279"/>
      <c r="EC29" s="280"/>
      <c r="ED29" s="280"/>
      <c r="EE29" s="280"/>
      <c r="EF29" s="280"/>
      <c r="EG29" s="280"/>
      <c r="EH29" s="280"/>
      <c r="EI29" s="280"/>
      <c r="EJ29" s="280"/>
      <c r="EK29" s="280"/>
      <c r="EL29" s="280"/>
      <c r="EM29" s="280"/>
      <c r="EN29" s="280"/>
      <c r="EO29" s="280"/>
      <c r="EP29" s="280"/>
      <c r="EQ29" s="280"/>
      <c r="ER29" s="280"/>
      <c r="ES29" s="280"/>
      <c r="ET29" s="280"/>
      <c r="EU29" s="280"/>
      <c r="EV29" s="280"/>
      <c r="EW29" s="280"/>
      <c r="EX29" s="280"/>
      <c r="EY29" s="280"/>
      <c r="EZ29" s="280"/>
      <c r="FA29" s="280"/>
      <c r="FB29" s="280"/>
      <c r="FC29" s="280"/>
      <c r="FD29" s="280"/>
      <c r="FE29" s="280"/>
      <c r="FF29" s="280"/>
      <c r="FG29" s="280"/>
      <c r="FH29" s="280"/>
      <c r="FI29" s="280"/>
      <c r="FJ29" s="280"/>
      <c r="FK29" s="280"/>
      <c r="FL29" s="280"/>
      <c r="FM29" s="280"/>
      <c r="FN29" s="280"/>
      <c r="FO29" s="280"/>
      <c r="FP29" s="280"/>
      <c r="FQ29" s="280"/>
      <c r="FR29" s="280"/>
      <c r="FS29" s="280"/>
      <c r="FT29" s="280"/>
      <c r="FU29" s="280"/>
      <c r="FV29" s="280"/>
      <c r="FW29" s="280"/>
      <c r="FX29" s="280"/>
      <c r="FY29" s="280"/>
      <c r="FZ29" s="280"/>
      <c r="GA29" s="280"/>
      <c r="GB29" s="280"/>
      <c r="GC29" s="280"/>
      <c r="GD29" s="280"/>
      <c r="GE29" s="280"/>
      <c r="GF29" s="280"/>
      <c r="GG29" s="280"/>
      <c r="GH29" s="280"/>
      <c r="GI29" s="280"/>
      <c r="GJ29" s="280"/>
      <c r="GK29" s="280"/>
      <c r="GL29" s="280"/>
      <c r="GM29" s="280"/>
      <c r="GN29" s="280"/>
      <c r="GO29" s="280"/>
      <c r="GP29" s="280"/>
      <c r="GQ29" s="280"/>
      <c r="GR29" s="280"/>
      <c r="GS29" s="280"/>
      <c r="GT29" s="280"/>
      <c r="GU29" s="280"/>
      <c r="GV29" s="280"/>
      <c r="GW29" s="280"/>
      <c r="GX29" s="280"/>
      <c r="GY29" s="280"/>
      <c r="GZ29" s="280"/>
      <c r="HA29" s="280"/>
      <c r="HB29" s="280"/>
      <c r="HC29" s="280"/>
      <c r="HD29" s="280"/>
      <c r="HE29" s="280"/>
      <c r="HF29" s="280"/>
      <c r="HG29" s="280"/>
      <c r="HH29" s="280"/>
      <c r="HI29" s="280"/>
      <c r="HJ29" s="280"/>
      <c r="HK29" s="280"/>
      <c r="HL29" s="280"/>
      <c r="HM29" s="280"/>
      <c r="HN29" s="280"/>
      <c r="HO29" s="280"/>
      <c r="HP29" s="280"/>
      <c r="HQ29" s="280"/>
      <c r="HR29" s="280"/>
      <c r="HS29" s="280"/>
      <c r="HT29" s="280"/>
      <c r="HU29" s="280"/>
      <c r="HV29" s="280"/>
      <c r="HW29" s="280"/>
      <c r="HX29" s="280"/>
      <c r="HY29" s="280"/>
      <c r="HZ29" s="280"/>
      <c r="IA29" s="280"/>
      <c r="IB29" s="280"/>
      <c r="IC29" s="280"/>
      <c r="ID29" s="280"/>
      <c r="IE29" s="280"/>
      <c r="IF29" s="280"/>
      <c r="IG29" s="280"/>
      <c r="IH29" s="280"/>
      <c r="II29" s="280"/>
      <c r="IJ29" s="280"/>
      <c r="IK29" s="280"/>
      <c r="IL29" s="280"/>
      <c r="IM29" s="280"/>
      <c r="IN29" s="280"/>
      <c r="IO29" s="280"/>
      <c r="IP29" s="280"/>
      <c r="IQ29" s="280"/>
      <c r="IR29" s="280"/>
      <c r="IS29" s="280"/>
      <c r="IT29" s="280"/>
      <c r="IU29" s="280"/>
      <c r="IV29" s="280"/>
    </row>
    <row r="30" spans="1:256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256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256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KHA9EISSdBHhWW4XWBIoy10wEcIJIjNg6PqOrTc2LkObzWQiBkzHCb16LvxlW9hqVkP+/V7qcv13SiZp2OGhZA==" saltValue="EkycIzI56og0ldJie9wS0A==" spinCount="100000" sheet="1" objects="1" scenarios="1"/>
  <mergeCells count="29"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  <mergeCell ref="D1:H1"/>
    <mergeCell ref="D2:H2"/>
    <mergeCell ref="L2:AE2"/>
    <mergeCell ref="AF2:AZ2"/>
    <mergeCell ref="BA2:DG2"/>
    <mergeCell ref="CQ3:CT3"/>
    <mergeCell ref="CU3:CX3"/>
    <mergeCell ref="CY3:DB3"/>
    <mergeCell ref="L3:P3"/>
    <mergeCell ref="Q3:U3"/>
    <mergeCell ref="V3:Z3"/>
    <mergeCell ref="AA3:AE3"/>
    <mergeCell ref="AF3:AJ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BDBB-654A-4EBD-AED5-1A5FB252DD0F}">
  <dimension ref="A1:IV49"/>
  <sheetViews>
    <sheetView showGridLines="0" topLeftCell="C5" workbookViewId="0">
      <selection activeCell="H18" sqref="H18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116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148.93333333333337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117</v>
      </c>
      <c r="G4" s="33" t="s">
        <v>118</v>
      </c>
      <c r="H4" s="33" t="s">
        <v>119</v>
      </c>
      <c r="I4" s="32"/>
      <c r="J4" s="32"/>
      <c r="K4" s="32"/>
      <c r="L4" s="34">
        <v>15</v>
      </c>
      <c r="M4" s="34">
        <v>17</v>
      </c>
      <c r="N4" s="34">
        <v>16</v>
      </c>
      <c r="O4" s="35"/>
      <c r="P4" s="36">
        <f t="shared" ref="P4:P18" si="0">AVERAGE(L4:O4)</f>
        <v>16</v>
      </c>
      <c r="Q4" s="34">
        <v>15</v>
      </c>
      <c r="R4" s="34">
        <v>17</v>
      </c>
      <c r="S4" s="34">
        <v>14</v>
      </c>
      <c r="T4" s="35"/>
      <c r="U4" s="36">
        <f t="shared" ref="U4:U18" si="1">AVERAGE(Q4:T4)</f>
        <v>15.333333333333334</v>
      </c>
      <c r="V4" s="34">
        <v>17</v>
      </c>
      <c r="W4" s="34">
        <v>18</v>
      </c>
      <c r="X4" s="34">
        <v>15</v>
      </c>
      <c r="Y4" s="35"/>
      <c r="Z4" s="36">
        <f t="shared" ref="Z4:Z18" si="2">AVERAGE(V4:Y4)</f>
        <v>16.666666666666668</v>
      </c>
      <c r="AA4" s="34">
        <v>15</v>
      </c>
      <c r="AB4" s="34">
        <v>18</v>
      </c>
      <c r="AC4" s="34">
        <v>15</v>
      </c>
      <c r="AD4" s="35"/>
      <c r="AE4" s="36">
        <f t="shared" ref="AE4:AE18" si="3">AVERAGE(AA4:AD4)</f>
        <v>16</v>
      </c>
      <c r="AF4" s="34">
        <v>14</v>
      </c>
      <c r="AG4" s="34">
        <v>15</v>
      </c>
      <c r="AH4" s="34">
        <v>14</v>
      </c>
      <c r="AI4" s="35"/>
      <c r="AJ4" s="36">
        <f t="shared" ref="AJ4:AJ18" si="4">AVERAGE(AF4:AI4)</f>
        <v>14.333333333333334</v>
      </c>
      <c r="AK4" s="34">
        <v>14</v>
      </c>
      <c r="AL4" s="34">
        <v>15</v>
      </c>
      <c r="AM4" s="34">
        <v>12</v>
      </c>
      <c r="AN4" s="35"/>
      <c r="AO4" s="36">
        <f t="shared" ref="AO4:AO18" si="5">AVERAGE(AK4:AN4)</f>
        <v>13.666666666666666</v>
      </c>
      <c r="AP4" s="34">
        <v>14</v>
      </c>
      <c r="AQ4" s="34">
        <v>17</v>
      </c>
      <c r="AR4" s="34">
        <v>16</v>
      </c>
      <c r="AS4" s="35"/>
      <c r="AT4" s="36">
        <f t="shared" ref="AT4:AT18" si="6">AVERAGE(AP4:AS4)</f>
        <v>15.666666666666666</v>
      </c>
      <c r="AU4" s="34">
        <v>14</v>
      </c>
      <c r="AV4" s="34">
        <v>17</v>
      </c>
      <c r="AW4" s="34">
        <v>15</v>
      </c>
      <c r="AX4" s="35"/>
      <c r="AY4" s="36">
        <f t="shared" ref="AY4:AY18" si="7">AVERAGE(AU4:AX4)</f>
        <v>15.333333333333334</v>
      </c>
      <c r="AZ4" s="37">
        <f t="shared" ref="AZ4:AZ18" si="8">P4+U4+Z4+AE4+AJ4+AO4+AT4+AY4</f>
        <v>123</v>
      </c>
      <c r="BA4" s="38">
        <v>0</v>
      </c>
      <c r="BB4" s="38">
        <v>0</v>
      </c>
      <c r="BC4" s="38">
        <v>0</v>
      </c>
      <c r="BD4" s="39"/>
      <c r="BE4" s="36">
        <f t="shared" ref="BE4:BE18" si="9">AVERAGE(BA4:BD4)</f>
        <v>0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</v>
      </c>
      <c r="DI4" s="36">
        <f t="shared" ref="DI4:DI18" si="17">AZ4-DH4</f>
        <v>123</v>
      </c>
      <c r="DJ4" s="50">
        <f t="shared" ref="DJ4:DJ18" si="18">RANK(DI4,$DI$4:$DI$18,0)</f>
        <v>2</v>
      </c>
      <c r="DK4" s="51">
        <f t="shared" ref="DK4:DK18" si="19">P4</f>
        <v>16</v>
      </c>
      <c r="DL4" s="36">
        <f t="shared" ref="DL4:DL18" si="20">DI4*10^3+DK4</f>
        <v>123016</v>
      </c>
      <c r="DM4" s="36">
        <f t="shared" ref="DM4:DM18" si="21">RANK(DL4,$DL$4:$DL$18,0)</f>
        <v>2</v>
      </c>
      <c r="DN4" s="36">
        <f t="shared" ref="DN4:DN18" si="22">AJ4</f>
        <v>14.333333333333334</v>
      </c>
      <c r="DO4" s="36">
        <f t="shared" ref="DO4:DO18" si="23">(DI4*10^3+DK4)*10^3+DN4</f>
        <v>123016014.33333333</v>
      </c>
      <c r="DP4" s="36">
        <f t="shared" ref="DP4:DP18" si="24">RANK(DO4,$DO$4:$DO$18,0)</f>
        <v>2</v>
      </c>
      <c r="DQ4" s="52">
        <f t="shared" ref="DQ4:DQ18" si="25">U4</f>
        <v>15.333333333333334</v>
      </c>
      <c r="DR4" s="52">
        <f t="shared" ref="DR4:DR19" si="26">((DI4*10^3+DK4)*10^3+DN4)*10^3+DQ4</f>
        <v>123016014348.66666</v>
      </c>
      <c r="DS4" s="52">
        <f t="shared" ref="DS4:DS18" si="27">RANK(DR4,$DR$4:$DR$18,0)</f>
        <v>2</v>
      </c>
      <c r="DT4" s="52">
        <f t="shared" ref="DT4:DT18" si="28">AO4</f>
        <v>13.666666666666666</v>
      </c>
      <c r="DU4" s="52">
        <f t="shared" ref="DU4:DU18" si="29">(((DI4*10^3+DK4)*10^3+DN4)*10^3+DQ4)*10^3+DT4</f>
        <v>123016014348680.33</v>
      </c>
      <c r="DV4" s="53">
        <f t="shared" ref="DV4:DV18" si="30">IF(F4&gt;0,RANK(DU4,$DU$4:$DU$18,0),20)</f>
        <v>2</v>
      </c>
      <c r="DW4" s="52">
        <f>IF(DV4&lt;&gt;20,RANK(DV4,$DV$4:$DV$18,1)+COUNTIF(DV$4:DV4,DV4)-1,20)</f>
        <v>2</v>
      </c>
      <c r="DX4" s="54">
        <f t="shared" ref="DX4:DX18" si="31">DI4/$DX$3</f>
        <v>0.82587287376902396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 t="s">
        <v>120</v>
      </c>
      <c r="G5" s="242" t="s">
        <v>121</v>
      </c>
      <c r="H5" s="242" t="s">
        <v>122</v>
      </c>
      <c r="I5" s="199"/>
      <c r="J5" s="199"/>
      <c r="K5" s="199"/>
      <c r="L5" s="34">
        <v>20</v>
      </c>
      <c r="M5" s="34">
        <v>19</v>
      </c>
      <c r="N5" s="34">
        <v>18</v>
      </c>
      <c r="O5" s="35"/>
      <c r="P5" s="36">
        <f t="shared" si="0"/>
        <v>19</v>
      </c>
      <c r="Q5" s="34">
        <v>19</v>
      </c>
      <c r="R5" s="34">
        <v>18</v>
      </c>
      <c r="S5" s="34">
        <v>19</v>
      </c>
      <c r="T5" s="35"/>
      <c r="U5" s="36">
        <f t="shared" si="1"/>
        <v>18.666666666666668</v>
      </c>
      <c r="V5" s="34">
        <v>19</v>
      </c>
      <c r="W5" s="34">
        <v>18</v>
      </c>
      <c r="X5" s="34">
        <v>20</v>
      </c>
      <c r="Y5" s="35"/>
      <c r="Z5" s="36">
        <f t="shared" si="2"/>
        <v>19</v>
      </c>
      <c r="AA5" s="34">
        <v>19</v>
      </c>
      <c r="AB5" s="34">
        <v>18</v>
      </c>
      <c r="AC5" s="34">
        <v>19</v>
      </c>
      <c r="AD5" s="35"/>
      <c r="AE5" s="36">
        <f t="shared" si="3"/>
        <v>18.666666666666668</v>
      </c>
      <c r="AF5" s="34">
        <v>19</v>
      </c>
      <c r="AG5" s="34">
        <v>18</v>
      </c>
      <c r="AH5" s="34">
        <v>16</v>
      </c>
      <c r="AI5" s="35"/>
      <c r="AJ5" s="36">
        <f t="shared" si="4"/>
        <v>17.666666666666668</v>
      </c>
      <c r="AK5" s="34">
        <v>19</v>
      </c>
      <c r="AL5" s="34">
        <v>17</v>
      </c>
      <c r="AM5" s="34">
        <v>17</v>
      </c>
      <c r="AN5" s="35"/>
      <c r="AO5" s="36">
        <f t="shared" si="5"/>
        <v>17.666666666666668</v>
      </c>
      <c r="AP5" s="34">
        <v>19</v>
      </c>
      <c r="AQ5" s="34">
        <v>19</v>
      </c>
      <c r="AR5" s="34">
        <v>20</v>
      </c>
      <c r="AS5" s="35"/>
      <c r="AT5" s="36">
        <f t="shared" si="6"/>
        <v>19.333333333333332</v>
      </c>
      <c r="AU5" s="34">
        <v>19</v>
      </c>
      <c r="AV5" s="34">
        <v>19</v>
      </c>
      <c r="AW5" s="34">
        <v>19</v>
      </c>
      <c r="AX5" s="35"/>
      <c r="AY5" s="36">
        <f t="shared" si="7"/>
        <v>19</v>
      </c>
      <c r="AZ5" s="37">
        <f t="shared" si="8"/>
        <v>149.00000000000003</v>
      </c>
      <c r="BA5" s="38">
        <v>0.1</v>
      </c>
      <c r="BB5" s="38">
        <v>0.1</v>
      </c>
      <c r="BC5" s="38">
        <v>0</v>
      </c>
      <c r="BD5" s="178"/>
      <c r="BE5" s="36">
        <f t="shared" si="9"/>
        <v>6.6666666666666666E-2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0.1</v>
      </c>
      <c r="DE5" s="187">
        <f t="shared" si="33"/>
        <v>0.1</v>
      </c>
      <c r="DF5" s="187">
        <f t="shared" si="33"/>
        <v>0</v>
      </c>
      <c r="DG5" s="175">
        <f t="shared" si="15"/>
        <v>0</v>
      </c>
      <c r="DH5" s="188">
        <f t="shared" si="16"/>
        <v>6.6666666666666666E-2</v>
      </c>
      <c r="DI5" s="176">
        <f t="shared" si="17"/>
        <v>148.93333333333337</v>
      </c>
      <c r="DJ5" s="189">
        <f t="shared" si="18"/>
        <v>1</v>
      </c>
      <c r="DK5" s="190">
        <f t="shared" si="19"/>
        <v>19</v>
      </c>
      <c r="DL5" s="176">
        <f t="shared" si="20"/>
        <v>148952.33333333337</v>
      </c>
      <c r="DM5" s="176">
        <f t="shared" si="21"/>
        <v>1</v>
      </c>
      <c r="DN5" s="176">
        <f t="shared" si="22"/>
        <v>17.666666666666668</v>
      </c>
      <c r="DO5" s="176">
        <f t="shared" si="23"/>
        <v>148952351.00000003</v>
      </c>
      <c r="DP5" s="176">
        <f t="shared" si="24"/>
        <v>1</v>
      </c>
      <c r="DQ5" s="191">
        <f t="shared" si="25"/>
        <v>18.666666666666668</v>
      </c>
      <c r="DR5" s="191">
        <f t="shared" si="26"/>
        <v>148952351018.66669</v>
      </c>
      <c r="DS5" s="191">
        <f t="shared" si="27"/>
        <v>1</v>
      </c>
      <c r="DT5" s="191">
        <f t="shared" si="28"/>
        <v>17.666666666666668</v>
      </c>
      <c r="DU5" s="191">
        <f t="shared" si="29"/>
        <v>148952351018684.34</v>
      </c>
      <c r="DV5" s="192">
        <f t="shared" si="30"/>
        <v>1</v>
      </c>
      <c r="DW5" s="191">
        <f>IF(DV5&lt;&gt;20,RANK(DV5,$DV$4:$DV$18,1)+COUNTIF(DV$4:DV5,DV5)-1,20)</f>
        <v>1</v>
      </c>
      <c r="DX5" s="193">
        <f t="shared" si="31"/>
        <v>1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>
        <v>0</v>
      </c>
      <c r="G6" s="33">
        <v>0</v>
      </c>
      <c r="H6" s="33"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1"/>
        <v>0</v>
      </c>
      <c r="V6" s="34">
        <v>0</v>
      </c>
      <c r="W6" s="34">
        <v>0</v>
      </c>
      <c r="X6" s="34">
        <v>0</v>
      </c>
      <c r="Y6" s="35"/>
      <c r="Z6" s="36">
        <f t="shared" si="2"/>
        <v>0</v>
      </c>
      <c r="AA6" s="34">
        <v>0</v>
      </c>
      <c r="AB6" s="34">
        <v>0</v>
      </c>
      <c r="AC6" s="34">
        <v>0</v>
      </c>
      <c r="AD6" s="35"/>
      <c r="AE6" s="36">
        <f t="shared" si="3"/>
        <v>0</v>
      </c>
      <c r="AF6" s="34">
        <v>0</v>
      </c>
      <c r="AG6" s="34">
        <v>0</v>
      </c>
      <c r="AH6" s="34">
        <v>0</v>
      </c>
      <c r="AI6" s="35"/>
      <c r="AJ6" s="36">
        <f t="shared" si="4"/>
        <v>0</v>
      </c>
      <c r="AK6" s="34">
        <v>0</v>
      </c>
      <c r="AL6" s="34">
        <v>0</v>
      </c>
      <c r="AM6" s="34">
        <v>0</v>
      </c>
      <c r="AN6" s="35"/>
      <c r="AO6" s="36">
        <f t="shared" si="5"/>
        <v>0</v>
      </c>
      <c r="AP6" s="34">
        <v>0</v>
      </c>
      <c r="AQ6" s="34">
        <v>0</v>
      </c>
      <c r="AR6" s="34">
        <v>0</v>
      </c>
      <c r="AS6" s="35"/>
      <c r="AT6" s="36">
        <f t="shared" si="6"/>
        <v>0</v>
      </c>
      <c r="AU6" s="34">
        <v>0</v>
      </c>
      <c r="AV6" s="34">
        <v>0</v>
      </c>
      <c r="AW6" s="34">
        <v>0</v>
      </c>
      <c r="AX6" s="35"/>
      <c r="AY6" s="36">
        <f t="shared" si="7"/>
        <v>0</v>
      </c>
      <c r="AZ6" s="37">
        <f t="shared" si="8"/>
        <v>0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0</v>
      </c>
      <c r="DJ6" s="50">
        <f t="shared" si="18"/>
        <v>3</v>
      </c>
      <c r="DK6" s="51">
        <f t="shared" si="19"/>
        <v>0</v>
      </c>
      <c r="DL6" s="36">
        <f t="shared" si="20"/>
        <v>0</v>
      </c>
      <c r="DM6" s="36">
        <f t="shared" si="21"/>
        <v>3</v>
      </c>
      <c r="DN6" s="36">
        <f t="shared" si="22"/>
        <v>0</v>
      </c>
      <c r="DO6" s="36">
        <f t="shared" si="23"/>
        <v>0</v>
      </c>
      <c r="DP6" s="36">
        <f t="shared" si="24"/>
        <v>3</v>
      </c>
      <c r="DQ6" s="52">
        <f t="shared" si="25"/>
        <v>0</v>
      </c>
      <c r="DR6" s="52">
        <f t="shared" si="26"/>
        <v>0</v>
      </c>
      <c r="DS6" s="52">
        <f t="shared" si="27"/>
        <v>3</v>
      </c>
      <c r="DT6" s="52">
        <f t="shared" si="28"/>
        <v>0</v>
      </c>
      <c r="DU6" s="52">
        <f t="shared" si="29"/>
        <v>0</v>
      </c>
      <c r="DV6" s="53">
        <f t="shared" si="30"/>
        <v>20</v>
      </c>
      <c r="DW6" s="52">
        <f>IF(DV6&lt;&gt;20,RANK(DV6,$DV$4:$DV$18,1)+COUNTIF(DV$4:DV6,DV6)-1,20)</f>
        <v>20</v>
      </c>
      <c r="DX6" s="54">
        <f t="shared" si="31"/>
        <v>0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3</v>
      </c>
      <c r="DK7" s="51">
        <f t="shared" si="19"/>
        <v>0</v>
      </c>
      <c r="DL7" s="36">
        <f t="shared" si="20"/>
        <v>0</v>
      </c>
      <c r="DM7" s="36">
        <f t="shared" si="21"/>
        <v>3</v>
      </c>
      <c r="DN7" s="36">
        <f t="shared" si="22"/>
        <v>0</v>
      </c>
      <c r="DO7" s="36">
        <f t="shared" si="23"/>
        <v>0</v>
      </c>
      <c r="DP7" s="36">
        <f t="shared" si="24"/>
        <v>3</v>
      </c>
      <c r="DQ7" s="52">
        <f t="shared" si="25"/>
        <v>0</v>
      </c>
      <c r="DR7" s="52">
        <f t="shared" si="26"/>
        <v>0</v>
      </c>
      <c r="DS7" s="52">
        <f t="shared" si="27"/>
        <v>3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3</v>
      </c>
      <c r="DK8" s="51">
        <f t="shared" si="19"/>
        <v>0</v>
      </c>
      <c r="DL8" s="36">
        <f t="shared" si="20"/>
        <v>0</v>
      </c>
      <c r="DM8" s="36">
        <f t="shared" si="21"/>
        <v>3</v>
      </c>
      <c r="DN8" s="36">
        <f t="shared" si="22"/>
        <v>0</v>
      </c>
      <c r="DO8" s="36">
        <f t="shared" si="23"/>
        <v>0</v>
      </c>
      <c r="DP8" s="36">
        <f t="shared" si="24"/>
        <v>3</v>
      </c>
      <c r="DQ8" s="52">
        <f t="shared" si="25"/>
        <v>0</v>
      </c>
      <c r="DR8" s="52">
        <f t="shared" si="26"/>
        <v>0</v>
      </c>
      <c r="DS8" s="52">
        <f t="shared" si="27"/>
        <v>3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3</v>
      </c>
      <c r="DK9" s="51">
        <f t="shared" si="19"/>
        <v>0</v>
      </c>
      <c r="DL9" s="36">
        <f t="shared" si="20"/>
        <v>0</v>
      </c>
      <c r="DM9" s="36">
        <f t="shared" si="21"/>
        <v>3</v>
      </c>
      <c r="DN9" s="36">
        <f t="shared" si="22"/>
        <v>0</v>
      </c>
      <c r="DO9" s="36">
        <f t="shared" si="23"/>
        <v>0</v>
      </c>
      <c r="DP9" s="36">
        <f t="shared" si="24"/>
        <v>3</v>
      </c>
      <c r="DQ9" s="52">
        <f t="shared" si="25"/>
        <v>0</v>
      </c>
      <c r="DR9" s="52">
        <f t="shared" si="26"/>
        <v>0</v>
      </c>
      <c r="DS9" s="52">
        <f t="shared" si="27"/>
        <v>3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3</v>
      </c>
      <c r="DK10" s="51">
        <f t="shared" si="19"/>
        <v>0</v>
      </c>
      <c r="DL10" s="36">
        <f t="shared" si="20"/>
        <v>0</v>
      </c>
      <c r="DM10" s="36">
        <f t="shared" si="21"/>
        <v>3</v>
      </c>
      <c r="DN10" s="36">
        <f t="shared" si="22"/>
        <v>0</v>
      </c>
      <c r="DO10" s="36">
        <f t="shared" si="23"/>
        <v>0</v>
      </c>
      <c r="DP10" s="36">
        <f t="shared" si="24"/>
        <v>3</v>
      </c>
      <c r="DQ10" s="52">
        <f t="shared" si="25"/>
        <v>0</v>
      </c>
      <c r="DR10" s="52">
        <f t="shared" si="26"/>
        <v>0</v>
      </c>
      <c r="DS10" s="52">
        <f t="shared" si="27"/>
        <v>3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3</v>
      </c>
      <c r="DK11" s="51">
        <f t="shared" si="19"/>
        <v>0</v>
      </c>
      <c r="DL11" s="36">
        <f t="shared" si="20"/>
        <v>0</v>
      </c>
      <c r="DM11" s="36">
        <f t="shared" si="21"/>
        <v>3</v>
      </c>
      <c r="DN11" s="36">
        <f t="shared" si="22"/>
        <v>0</v>
      </c>
      <c r="DO11" s="36">
        <f t="shared" si="23"/>
        <v>0</v>
      </c>
      <c r="DP11" s="36">
        <f t="shared" si="24"/>
        <v>3</v>
      </c>
      <c r="DQ11" s="52">
        <f t="shared" si="25"/>
        <v>0</v>
      </c>
      <c r="DR11" s="52">
        <f t="shared" si="26"/>
        <v>0</v>
      </c>
      <c r="DS11" s="52">
        <f t="shared" si="27"/>
        <v>3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3</v>
      </c>
      <c r="DK12" s="51">
        <f t="shared" si="19"/>
        <v>0</v>
      </c>
      <c r="DL12" s="36">
        <f t="shared" si="20"/>
        <v>0</v>
      </c>
      <c r="DM12" s="36">
        <f t="shared" si="21"/>
        <v>3</v>
      </c>
      <c r="DN12" s="36">
        <f t="shared" si="22"/>
        <v>0</v>
      </c>
      <c r="DO12" s="36">
        <f t="shared" si="23"/>
        <v>0</v>
      </c>
      <c r="DP12" s="36">
        <f t="shared" si="24"/>
        <v>3</v>
      </c>
      <c r="DQ12" s="52">
        <f t="shared" si="25"/>
        <v>0</v>
      </c>
      <c r="DR12" s="52">
        <f t="shared" si="26"/>
        <v>0</v>
      </c>
      <c r="DS12" s="52">
        <f t="shared" si="27"/>
        <v>3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3</v>
      </c>
      <c r="DK13" s="51">
        <f t="shared" si="19"/>
        <v>0</v>
      </c>
      <c r="DL13" s="36">
        <f t="shared" si="20"/>
        <v>0</v>
      </c>
      <c r="DM13" s="36">
        <f t="shared" si="21"/>
        <v>3</v>
      </c>
      <c r="DN13" s="36">
        <f t="shared" si="22"/>
        <v>0</v>
      </c>
      <c r="DO13" s="36">
        <f t="shared" si="23"/>
        <v>0</v>
      </c>
      <c r="DP13" s="36">
        <f t="shared" si="24"/>
        <v>3</v>
      </c>
      <c r="DQ13" s="52">
        <f t="shared" si="25"/>
        <v>0</v>
      </c>
      <c r="DR13" s="52">
        <f t="shared" si="26"/>
        <v>0</v>
      </c>
      <c r="DS13" s="52">
        <f t="shared" si="27"/>
        <v>3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3</v>
      </c>
      <c r="DK14" s="51">
        <f t="shared" si="19"/>
        <v>0</v>
      </c>
      <c r="DL14" s="36">
        <f t="shared" si="20"/>
        <v>0</v>
      </c>
      <c r="DM14" s="36">
        <f t="shared" si="21"/>
        <v>3</v>
      </c>
      <c r="DN14" s="36">
        <f t="shared" si="22"/>
        <v>0</v>
      </c>
      <c r="DO14" s="36">
        <f t="shared" si="23"/>
        <v>0</v>
      </c>
      <c r="DP14" s="36">
        <f t="shared" si="24"/>
        <v>3</v>
      </c>
      <c r="DQ14" s="52">
        <f t="shared" si="25"/>
        <v>0</v>
      </c>
      <c r="DR14" s="52">
        <f t="shared" si="26"/>
        <v>0</v>
      </c>
      <c r="DS14" s="52">
        <f t="shared" si="27"/>
        <v>3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3</v>
      </c>
      <c r="DK15" s="51">
        <f t="shared" si="19"/>
        <v>0</v>
      </c>
      <c r="DL15" s="36">
        <f t="shared" si="20"/>
        <v>0</v>
      </c>
      <c r="DM15" s="36">
        <f t="shared" si="21"/>
        <v>3</v>
      </c>
      <c r="DN15" s="36">
        <f t="shared" si="22"/>
        <v>0</v>
      </c>
      <c r="DO15" s="36">
        <f t="shared" si="23"/>
        <v>0</v>
      </c>
      <c r="DP15" s="36">
        <f t="shared" si="24"/>
        <v>3</v>
      </c>
      <c r="DQ15" s="52">
        <f t="shared" si="25"/>
        <v>0</v>
      </c>
      <c r="DR15" s="52">
        <f t="shared" si="26"/>
        <v>0</v>
      </c>
      <c r="DS15" s="52">
        <f t="shared" si="27"/>
        <v>3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3</v>
      </c>
      <c r="DK16" s="51">
        <f t="shared" si="19"/>
        <v>0</v>
      </c>
      <c r="DL16" s="36">
        <f t="shared" si="20"/>
        <v>0</v>
      </c>
      <c r="DM16" s="36">
        <f t="shared" si="21"/>
        <v>3</v>
      </c>
      <c r="DN16" s="36">
        <f t="shared" si="22"/>
        <v>0</v>
      </c>
      <c r="DO16" s="36">
        <f t="shared" si="23"/>
        <v>0</v>
      </c>
      <c r="DP16" s="36">
        <f t="shared" si="24"/>
        <v>3</v>
      </c>
      <c r="DQ16" s="52">
        <f t="shared" si="25"/>
        <v>0</v>
      </c>
      <c r="DR16" s="52">
        <f t="shared" si="26"/>
        <v>0</v>
      </c>
      <c r="DS16" s="52">
        <f t="shared" si="27"/>
        <v>3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3</v>
      </c>
      <c r="DK17" s="51">
        <f t="shared" si="19"/>
        <v>0</v>
      </c>
      <c r="DL17" s="36">
        <f t="shared" si="20"/>
        <v>0</v>
      </c>
      <c r="DM17" s="36">
        <f t="shared" si="21"/>
        <v>3</v>
      </c>
      <c r="DN17" s="36">
        <f t="shared" si="22"/>
        <v>0</v>
      </c>
      <c r="DO17" s="36">
        <f t="shared" si="23"/>
        <v>0</v>
      </c>
      <c r="DP17" s="36">
        <f t="shared" si="24"/>
        <v>3</v>
      </c>
      <c r="DQ17" s="52">
        <f t="shared" si="25"/>
        <v>0</v>
      </c>
      <c r="DR17" s="52">
        <f t="shared" si="26"/>
        <v>0</v>
      </c>
      <c r="DS17" s="52">
        <f t="shared" si="27"/>
        <v>3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f>classi!G139</f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3</v>
      </c>
      <c r="DK18" s="76">
        <f t="shared" si="19"/>
        <v>0</v>
      </c>
      <c r="DL18" s="62">
        <f t="shared" si="20"/>
        <v>0</v>
      </c>
      <c r="DM18" s="62">
        <f t="shared" si="21"/>
        <v>3</v>
      </c>
      <c r="DN18" s="62">
        <f t="shared" si="22"/>
        <v>0</v>
      </c>
      <c r="DO18" s="62">
        <f t="shared" si="23"/>
        <v>0</v>
      </c>
      <c r="DP18" s="62">
        <f t="shared" si="24"/>
        <v>3</v>
      </c>
      <c r="DQ18" s="77">
        <f t="shared" si="25"/>
        <v>0</v>
      </c>
      <c r="DR18" s="77">
        <f t="shared" si="26"/>
        <v>0</v>
      </c>
      <c r="DS18" s="78">
        <f t="shared" si="27"/>
        <v>3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HTM 1 25/09/22</v>
      </c>
      <c r="E22" s="90"/>
      <c r="F22" s="91"/>
      <c r="G22" s="92"/>
      <c r="H22" s="93"/>
      <c r="I22" s="238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39"/>
      <c r="AD22" s="239"/>
      <c r="AE22" s="236"/>
      <c r="AF22" s="237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 xml:space="preserve">Cristina </v>
      </c>
      <c r="G24" s="113" t="str">
        <f t="shared" ref="G24:G39" si="34">INDEX(G$1:G$18,MATCH(C24,$DW$1:$DW$18,0))</f>
        <v>Tirelli</v>
      </c>
      <c r="H24" s="113" t="str">
        <f t="shared" ref="H24:H39" si="35">INDEX(H$1:H$18,MATCH(C24,$DW$1:$DW$18,0))</f>
        <v>Rebecca</v>
      </c>
      <c r="I24" s="112"/>
      <c r="J24" s="112"/>
      <c r="K24" s="114"/>
      <c r="L24" s="51">
        <f t="shared" ref="L24:L39" si="36">INDEX(P$1:P$18,MATCH(C24,$DW$1:$DW$18,0))</f>
        <v>19</v>
      </c>
      <c r="M24" s="36">
        <f t="shared" ref="M24:M39" si="37">INDEX(U$1:U$18,MATCH(C24,$DW$1:$DW$18,0))</f>
        <v>18.666666666666668</v>
      </c>
      <c r="N24" s="36">
        <f t="shared" ref="N24:N39" si="38">INDEX(Z$1:Z$18,MATCH(C24,$DW$1:$DW$18,0))</f>
        <v>19</v>
      </c>
      <c r="O24" s="42">
        <f t="shared" ref="O24:O39" si="39">INDEX(AE$1:AE$18,MATCH(C24,$DW$1:$DW$18,0))</f>
        <v>18.666666666666668</v>
      </c>
      <c r="P24" s="115">
        <f t="shared" ref="P24:P39" si="40">INDEX(AJ$1:AJ$18,MATCH(C24,$DW$1:$DW$18,0))</f>
        <v>17.666666666666668</v>
      </c>
      <c r="Q24" s="116">
        <f t="shared" ref="Q24:Q39" si="41">INDEX(AO$1:AO$18,MATCH(C24,$DW$1:$DW$18,0))</f>
        <v>17.666666666666668</v>
      </c>
      <c r="R24" s="116">
        <f t="shared" ref="R24:R39" si="42">INDEX(AT$1:AT$18,MATCH(C24,$DW$1:$DW$18,0))</f>
        <v>19.333333333333332</v>
      </c>
      <c r="S24" s="117">
        <f t="shared" ref="S24:S39" si="43">INDEX(AY$1:AY$18,MATCH(C24,$DW$1:$DW$18,0))</f>
        <v>19</v>
      </c>
      <c r="T24" s="118">
        <f t="shared" ref="T24:T39" si="44">INDEX(AZ$1:AZ$18,MATCH(C24,$DW$1:$DW$18,0))</f>
        <v>149.00000000000003</v>
      </c>
      <c r="U24" s="115">
        <f t="shared" ref="U24:U39" si="45">INDEX(BE$1:BE$18,MATCH(C24,$DW$1:$DW$18,0))</f>
        <v>6.6666666666666666E-2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6.6666666666666666E-2</v>
      </c>
      <c r="AC24" s="116">
        <f t="shared" ref="AC24:AC39" si="52">INDEX(DI$1:DI$18,MATCH(C24,$DW$1:$DW$18,0))</f>
        <v>148.93333333333337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-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>
        <f t="shared" ref="D25:D39" si="54">IF(AA25="-",INDEX(DV$1:DV$18,MATCH(C25,$DW$1:$DW$18,0)),AA25)</f>
        <v>2</v>
      </c>
      <c r="E25" s="32"/>
      <c r="F25" s="124" t="str">
        <f t="shared" ref="F25:F39" si="55">INDEX(F$1:F$18,MATCH(C25,$DW$1:$DW$18,0))</f>
        <v xml:space="preserve">Paola </v>
      </c>
      <c r="G25" s="124" t="str">
        <f t="shared" si="34"/>
        <v>Fontana</v>
      </c>
      <c r="H25" s="124" t="str">
        <f t="shared" si="35"/>
        <v>Greta</v>
      </c>
      <c r="I25" s="32"/>
      <c r="J25" s="32"/>
      <c r="K25" s="125"/>
      <c r="L25" s="51">
        <f t="shared" si="36"/>
        <v>16</v>
      </c>
      <c r="M25" s="36">
        <f t="shared" si="37"/>
        <v>15.333333333333334</v>
      </c>
      <c r="N25" s="36">
        <f t="shared" si="38"/>
        <v>16.666666666666668</v>
      </c>
      <c r="O25" s="42">
        <f t="shared" si="39"/>
        <v>16</v>
      </c>
      <c r="P25" s="115">
        <f t="shared" si="40"/>
        <v>14.333333333333334</v>
      </c>
      <c r="Q25" s="116">
        <f t="shared" si="41"/>
        <v>13.666666666666666</v>
      </c>
      <c r="R25" s="116">
        <f t="shared" si="42"/>
        <v>15.666666666666666</v>
      </c>
      <c r="S25" s="117">
        <f t="shared" si="43"/>
        <v>15.333333333333334</v>
      </c>
      <c r="T25" s="126">
        <f t="shared" si="44"/>
        <v>123</v>
      </c>
      <c r="U25" s="115">
        <f t="shared" si="45"/>
        <v>0</v>
      </c>
      <c r="V25" s="116">
        <f t="shared" ref="V25:V31" si="56">INDEX(BJ$1:BJ$18,MATCH(C25,$DW$1:$DW$18,0))</f>
        <v>0</v>
      </c>
      <c r="W25" s="116">
        <f t="shared" si="46"/>
        <v>0</v>
      </c>
      <c r="X25" s="116">
        <f t="shared" si="47"/>
        <v>0</v>
      </c>
      <c r="Y25" s="116">
        <f t="shared" si="48"/>
        <v>0</v>
      </c>
      <c r="Z25" s="117">
        <f t="shared" si="49"/>
        <v>0</v>
      </c>
      <c r="AA25" s="127" t="str">
        <f t="shared" si="50"/>
        <v>-</v>
      </c>
      <c r="AB25" s="51">
        <f t="shared" si="51"/>
        <v>0</v>
      </c>
      <c r="AC25" s="36">
        <f t="shared" si="52"/>
        <v>123</v>
      </c>
      <c r="AD25" s="53">
        <f t="shared" si="53"/>
        <v>0</v>
      </c>
      <c r="AE25" s="54"/>
      <c r="AF25" s="136" t="str">
        <f t="shared" ref="AF25:AF30" si="57">IF(AC25&gt;=150,"Point","-")</f>
        <v>-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 t="e">
        <f t="shared" si="54"/>
        <v>#N/A</v>
      </c>
      <c r="E26" s="32"/>
      <c r="F26" s="124" t="e">
        <f t="shared" si="55"/>
        <v>#N/A</v>
      </c>
      <c r="G26" s="124" t="e">
        <f t="shared" si="34"/>
        <v>#N/A</v>
      </c>
      <c r="H26" s="124" t="e">
        <f t="shared" si="35"/>
        <v>#N/A</v>
      </c>
      <c r="I26" s="32"/>
      <c r="J26" s="32"/>
      <c r="K26" s="125"/>
      <c r="L26" s="51" t="e">
        <f t="shared" si="36"/>
        <v>#N/A</v>
      </c>
      <c r="M26" s="36" t="e">
        <f t="shared" si="37"/>
        <v>#N/A</v>
      </c>
      <c r="N26" s="36" t="e">
        <f t="shared" si="38"/>
        <v>#N/A</v>
      </c>
      <c r="O26" s="42" t="e">
        <f t="shared" si="39"/>
        <v>#N/A</v>
      </c>
      <c r="P26" s="115" t="e">
        <f t="shared" si="40"/>
        <v>#N/A</v>
      </c>
      <c r="Q26" s="116" t="e">
        <f t="shared" si="41"/>
        <v>#N/A</v>
      </c>
      <c r="R26" s="116" t="e">
        <f t="shared" si="42"/>
        <v>#N/A</v>
      </c>
      <c r="S26" s="117" t="e">
        <f t="shared" si="43"/>
        <v>#N/A</v>
      </c>
      <c r="T26" s="126" t="e">
        <f t="shared" si="44"/>
        <v>#N/A</v>
      </c>
      <c r="U26" s="115" t="e">
        <f t="shared" si="45"/>
        <v>#N/A</v>
      </c>
      <c r="V26" s="116" t="e">
        <f t="shared" si="56"/>
        <v>#N/A</v>
      </c>
      <c r="W26" s="116" t="e">
        <f t="shared" si="46"/>
        <v>#N/A</v>
      </c>
      <c r="X26" s="116" t="e">
        <f t="shared" si="47"/>
        <v>#N/A</v>
      </c>
      <c r="Y26" s="116" t="e">
        <f t="shared" si="48"/>
        <v>#N/A</v>
      </c>
      <c r="Z26" s="117" t="e">
        <f t="shared" si="49"/>
        <v>#N/A</v>
      </c>
      <c r="AA26" s="127" t="e">
        <f t="shared" si="50"/>
        <v>#N/A</v>
      </c>
      <c r="AB26" s="51" t="e">
        <f t="shared" si="51"/>
        <v>#N/A</v>
      </c>
      <c r="AC26" s="36" t="e">
        <f t="shared" si="52"/>
        <v>#N/A</v>
      </c>
      <c r="AD26" s="53" t="e">
        <f t="shared" si="53"/>
        <v>#N/A</v>
      </c>
      <c r="AE26" s="54"/>
      <c r="AF26" s="136" t="e">
        <f t="shared" si="57"/>
        <v>#N/A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b9nY8dq0rSg4pYPz1OBpIUIqkdndPhI2plq7KJwDcLc+WvCFs1ZyHlXMpBalvw1pb/iAwDXjE0PdoBW3TZnzmg==" saltValue="YGH4oB1VB/mT51+Rx+IlNA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3516-574E-40EC-9E8F-2561353B2071}">
  <dimension ref="A1:IV49"/>
  <sheetViews>
    <sheetView showGridLines="0" topLeftCell="C1" workbookViewId="0">
      <selection activeCell="H18" sqref="H18"/>
    </sheetView>
  </sheetViews>
  <sheetFormatPr defaultColWidth="8.61328125" defaultRowHeight="12.75" customHeight="1" x14ac:dyDescent="0.25"/>
  <cols>
    <col min="1" max="2" width="8.61328125" style="1" hidden="1" customWidth="1"/>
    <col min="3" max="3" width="4.23046875" style="1" customWidth="1"/>
    <col min="4" max="4" width="5.3828125" style="1" customWidth="1"/>
    <col min="5" max="5" width="4.921875" style="1" customWidth="1"/>
    <col min="6" max="6" width="8.61328125" style="1" customWidth="1"/>
    <col min="7" max="7" width="12.07421875" style="1" customWidth="1"/>
    <col min="8" max="8" width="22.23046875" style="1" customWidth="1"/>
    <col min="9" max="9" width="2.61328125" style="1" customWidth="1"/>
    <col min="10" max="10" width="2.4609375" style="1" customWidth="1"/>
    <col min="11" max="11" width="2.84375" style="1" customWidth="1"/>
    <col min="12" max="12" width="7.23046875" style="1" bestFit="1" customWidth="1"/>
    <col min="13" max="13" width="6.61328125" style="1" bestFit="1" customWidth="1"/>
    <col min="14" max="14" width="5.4609375" style="1" bestFit="1" customWidth="1"/>
    <col min="15" max="15" width="5.69140625" style="1" customWidth="1"/>
    <col min="16" max="16" width="4.07421875" style="1" bestFit="1" customWidth="1"/>
    <col min="17" max="17" width="6.61328125" style="1" bestFit="1" customWidth="1"/>
    <col min="18" max="18" width="5.3828125" style="1" bestFit="1" customWidth="1"/>
    <col min="19" max="19" width="6.23046875" style="1" bestFit="1" customWidth="1"/>
    <col min="20" max="20" width="5" style="1" customWidth="1"/>
    <col min="21" max="24" width="4.3828125" style="1" customWidth="1"/>
    <col min="25" max="25" width="4.23046875" style="1" customWidth="1"/>
    <col min="26" max="26" width="4.61328125" style="1" customWidth="1"/>
    <col min="27" max="27" width="4.3828125" style="1" customWidth="1"/>
    <col min="28" max="29" width="5.69140625" style="1" customWidth="1"/>
    <col min="30" max="30" width="6.23046875" style="1" customWidth="1"/>
    <col min="31" max="31" width="6" style="1" customWidth="1"/>
    <col min="32" max="32" width="5.61328125" style="1" bestFit="1" customWidth="1"/>
    <col min="33" max="34" width="4.15234375" style="1" bestFit="1" customWidth="1"/>
    <col min="35" max="35" width="2.69140625" style="1" customWidth="1"/>
    <col min="36" max="37" width="4.15234375" style="1" bestFit="1" customWidth="1"/>
    <col min="38" max="38" width="4.921875" style="1" customWidth="1"/>
    <col min="39" max="39" width="4.15234375" style="1" bestFit="1" customWidth="1"/>
    <col min="40" max="40" width="3.3828125" style="1" customWidth="1"/>
    <col min="41" max="44" width="4.15234375" style="1" bestFit="1" customWidth="1"/>
    <col min="45" max="45" width="2.3828125" style="1" customWidth="1"/>
    <col min="46" max="49" width="4.15234375" style="1" bestFit="1" customWidth="1"/>
    <col min="50" max="50" width="1.921875" style="1" customWidth="1"/>
    <col min="51" max="51" width="4.15234375" style="1" bestFit="1" customWidth="1"/>
    <col min="52" max="52" width="5.69140625" style="1" customWidth="1"/>
    <col min="53" max="55" width="5.23046875" style="1" customWidth="1"/>
    <col min="56" max="56" width="3" style="1" customWidth="1"/>
    <col min="57" max="60" width="5.23046875" style="1" customWidth="1"/>
    <col min="61" max="61" width="2.61328125" style="1" customWidth="1"/>
    <col min="62" max="65" width="5.23046875" style="1" customWidth="1"/>
    <col min="66" max="66" width="2.3828125" style="1" customWidth="1"/>
    <col min="67" max="70" width="5.23046875" style="1" customWidth="1"/>
    <col min="71" max="71" width="2.61328125" style="1" customWidth="1"/>
    <col min="72" max="75" width="5.23046875" style="1" customWidth="1"/>
    <col min="76" max="76" width="3.3828125" style="1" customWidth="1"/>
    <col min="77" max="77" width="5.23046875" style="1" customWidth="1"/>
    <col min="78" max="82" width="4.921875" style="1" customWidth="1"/>
    <col min="83" max="98" width="3.3828125" style="1" customWidth="1"/>
    <col min="99" max="102" width="4.69140625" style="1" customWidth="1"/>
    <col min="103" max="106" width="3.3828125" style="1" customWidth="1"/>
    <col min="107" max="107" width="6.23046875" style="1" customWidth="1"/>
    <col min="108" max="112" width="3.921875" style="1" customWidth="1"/>
    <col min="113" max="113" width="4.921875" style="1" bestFit="1" customWidth="1"/>
    <col min="114" max="114" width="6.69140625" style="1" customWidth="1"/>
    <col min="115" max="115" width="7.3046875" style="1" bestFit="1" customWidth="1"/>
    <col min="116" max="116" width="14.84375" style="1" bestFit="1" customWidth="1"/>
    <col min="117" max="117" width="6.4609375" style="1" bestFit="1" customWidth="1"/>
    <col min="118" max="118" width="5.3046875" style="1" bestFit="1" customWidth="1"/>
    <col min="119" max="119" width="21" style="1" bestFit="1" customWidth="1"/>
    <col min="120" max="120" width="6.4609375" style="1" bestFit="1" customWidth="1"/>
    <col min="121" max="121" width="7.23046875" style="1" bestFit="1" customWidth="1"/>
    <col min="122" max="122" width="28.3046875" style="1" bestFit="1" customWidth="1"/>
    <col min="123" max="123" width="6.4609375" style="1" bestFit="1" customWidth="1"/>
    <col min="124" max="124" width="7.4609375" style="1" bestFit="1" customWidth="1"/>
    <col min="125" max="125" width="35.921875" style="1" bestFit="1" customWidth="1"/>
    <col min="126" max="126" width="10.07421875" style="1" bestFit="1" customWidth="1"/>
    <col min="127" max="127" width="36.84375" style="1" bestFit="1" customWidth="1"/>
    <col min="128" max="128" width="5.61328125" style="1" bestFit="1" customWidth="1"/>
    <col min="129" max="129" width="8.4609375" style="1" bestFit="1" customWidth="1"/>
    <col min="130" max="130" width="7.921875" style="1" customWidth="1"/>
    <col min="131" max="256" width="8.61328125" style="1" customWidth="1"/>
    <col min="257" max="16384" width="8.61328125" style="2"/>
  </cols>
  <sheetData>
    <row r="1" spans="1:256" ht="17.100000000000001" customHeight="1" thickBot="1" x14ac:dyDescent="0.3">
      <c r="A1" s="10"/>
      <c r="B1" s="10"/>
      <c r="C1" s="4"/>
      <c r="D1" s="333"/>
      <c r="E1" s="334"/>
      <c r="F1" s="334"/>
      <c r="G1" s="334"/>
      <c r="H1" s="33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00000000000001" customHeight="1" thickBot="1" x14ac:dyDescent="0.3">
      <c r="A2" s="10"/>
      <c r="B2" s="10"/>
      <c r="C2" s="4"/>
      <c r="D2" s="336" t="s">
        <v>115</v>
      </c>
      <c r="E2" s="337"/>
      <c r="F2" s="337"/>
      <c r="G2" s="337"/>
      <c r="H2" s="338"/>
      <c r="I2" s="11"/>
      <c r="J2" s="12"/>
      <c r="K2" s="13"/>
      <c r="L2" s="339" t="s">
        <v>11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1"/>
      <c r="AF2" s="339" t="s">
        <v>12</v>
      </c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1"/>
      <c r="BA2" s="339" t="s">
        <v>13</v>
      </c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1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1" t="s">
        <v>1</v>
      </c>
      <c r="E3" s="132"/>
      <c r="F3" s="133" t="s">
        <v>2</v>
      </c>
      <c r="G3" s="133" t="s">
        <v>3</v>
      </c>
      <c r="H3" s="133" t="s">
        <v>4</v>
      </c>
      <c r="I3" s="19"/>
      <c r="J3" s="19"/>
      <c r="K3" s="19"/>
      <c r="L3" s="331" t="s">
        <v>14</v>
      </c>
      <c r="M3" s="326"/>
      <c r="N3" s="326"/>
      <c r="O3" s="326"/>
      <c r="P3" s="327"/>
      <c r="Q3" s="331" t="s">
        <v>15</v>
      </c>
      <c r="R3" s="326"/>
      <c r="S3" s="326"/>
      <c r="T3" s="326"/>
      <c r="U3" s="327"/>
      <c r="V3" s="331" t="s">
        <v>16</v>
      </c>
      <c r="W3" s="326"/>
      <c r="X3" s="326"/>
      <c r="Y3" s="326"/>
      <c r="Z3" s="327"/>
      <c r="AA3" s="331" t="s">
        <v>17</v>
      </c>
      <c r="AB3" s="326"/>
      <c r="AC3" s="326"/>
      <c r="AD3" s="326"/>
      <c r="AE3" s="327"/>
      <c r="AF3" s="331" t="s">
        <v>18</v>
      </c>
      <c r="AG3" s="326"/>
      <c r="AH3" s="326"/>
      <c r="AI3" s="326"/>
      <c r="AJ3" s="327"/>
      <c r="AK3" s="331" t="s">
        <v>19</v>
      </c>
      <c r="AL3" s="326"/>
      <c r="AM3" s="326"/>
      <c r="AN3" s="326"/>
      <c r="AO3" s="327"/>
      <c r="AP3" s="331" t="s">
        <v>20</v>
      </c>
      <c r="AQ3" s="326"/>
      <c r="AR3" s="326"/>
      <c r="AS3" s="326"/>
      <c r="AT3" s="327"/>
      <c r="AU3" s="331" t="s">
        <v>21</v>
      </c>
      <c r="AV3" s="326"/>
      <c r="AW3" s="326"/>
      <c r="AX3" s="326"/>
      <c r="AY3" s="327"/>
      <c r="AZ3" s="20" t="s">
        <v>22</v>
      </c>
      <c r="BA3" s="331" t="s">
        <v>23</v>
      </c>
      <c r="BB3" s="326"/>
      <c r="BC3" s="326"/>
      <c r="BD3" s="326"/>
      <c r="BE3" s="327"/>
      <c r="BF3" s="331" t="s">
        <v>24</v>
      </c>
      <c r="BG3" s="326"/>
      <c r="BH3" s="326"/>
      <c r="BI3" s="326"/>
      <c r="BJ3" s="327"/>
      <c r="BK3" s="331" t="s">
        <v>25</v>
      </c>
      <c r="BL3" s="326"/>
      <c r="BM3" s="326"/>
      <c r="BN3" s="326"/>
      <c r="BO3" s="327"/>
      <c r="BP3" s="331" t="s">
        <v>26</v>
      </c>
      <c r="BQ3" s="326"/>
      <c r="BR3" s="326"/>
      <c r="BS3" s="326"/>
      <c r="BT3" s="327"/>
      <c r="BU3" s="331" t="s">
        <v>27</v>
      </c>
      <c r="BV3" s="326"/>
      <c r="BW3" s="326"/>
      <c r="BX3" s="326"/>
      <c r="BY3" s="327"/>
      <c r="BZ3" s="331" t="s">
        <v>28</v>
      </c>
      <c r="CA3" s="326"/>
      <c r="CB3" s="326"/>
      <c r="CC3" s="326"/>
      <c r="CD3" s="332"/>
      <c r="CE3" s="325" t="s">
        <v>29</v>
      </c>
      <c r="CF3" s="326"/>
      <c r="CG3" s="326"/>
      <c r="CH3" s="327"/>
      <c r="CI3" s="331" t="s">
        <v>30</v>
      </c>
      <c r="CJ3" s="326"/>
      <c r="CK3" s="326"/>
      <c r="CL3" s="327"/>
      <c r="CM3" s="331" t="s">
        <v>31</v>
      </c>
      <c r="CN3" s="326"/>
      <c r="CO3" s="326"/>
      <c r="CP3" s="327"/>
      <c r="CQ3" s="331" t="s">
        <v>32</v>
      </c>
      <c r="CR3" s="326"/>
      <c r="CS3" s="326"/>
      <c r="CT3" s="327"/>
      <c r="CU3" s="331" t="s">
        <v>33</v>
      </c>
      <c r="CV3" s="326"/>
      <c r="CW3" s="326"/>
      <c r="CX3" s="327"/>
      <c r="CY3" s="331" t="s">
        <v>34</v>
      </c>
      <c r="CZ3" s="326"/>
      <c r="DA3" s="326"/>
      <c r="DB3" s="332"/>
      <c r="DC3" s="21" t="s">
        <v>35</v>
      </c>
      <c r="DD3" s="325" t="s">
        <v>36</v>
      </c>
      <c r="DE3" s="326"/>
      <c r="DF3" s="326"/>
      <c r="DG3" s="327"/>
      <c r="DH3" s="22" t="s">
        <v>37</v>
      </c>
      <c r="DI3" s="22" t="s">
        <v>38</v>
      </c>
      <c r="DJ3" s="23" t="s">
        <v>39</v>
      </c>
      <c r="DK3" s="24" t="s">
        <v>14</v>
      </c>
      <c r="DL3" s="25" t="s">
        <v>40</v>
      </c>
      <c r="DM3" s="25" t="s">
        <v>41</v>
      </c>
      <c r="DN3" s="26" t="s">
        <v>42</v>
      </c>
      <c r="DO3" s="27" t="s">
        <v>43</v>
      </c>
      <c r="DP3" s="26" t="s">
        <v>41</v>
      </c>
      <c r="DQ3" s="25" t="s">
        <v>44</v>
      </c>
      <c r="DR3" s="25" t="s">
        <v>45</v>
      </c>
      <c r="DS3" s="25" t="s">
        <v>41</v>
      </c>
      <c r="DT3" s="27" t="s">
        <v>46</v>
      </c>
      <c r="DU3" s="27" t="s">
        <v>47</v>
      </c>
      <c r="DV3" s="28" t="s">
        <v>48</v>
      </c>
      <c r="DW3" s="27" t="s">
        <v>49</v>
      </c>
      <c r="DX3" s="29">
        <f>LARGE(DI4:DI18,1)</f>
        <v>137.4</v>
      </c>
      <c r="DY3" s="30" t="s">
        <v>50</v>
      </c>
      <c r="DZ3" s="31"/>
      <c r="EA3" s="3"/>
      <c r="EB3" s="3"/>
    </row>
    <row r="4" spans="1:256" ht="15.9" customHeight="1" x14ac:dyDescent="0.25">
      <c r="A4" s="10"/>
      <c r="B4" s="10"/>
      <c r="C4" s="4"/>
      <c r="D4" s="57">
        <v>0</v>
      </c>
      <c r="E4" s="32"/>
      <c r="F4" s="33" t="s">
        <v>87</v>
      </c>
      <c r="G4" s="33" t="s">
        <v>88</v>
      </c>
      <c r="H4" s="33" t="s">
        <v>89</v>
      </c>
      <c r="I4" s="32"/>
      <c r="J4" s="32"/>
      <c r="K4" s="32"/>
      <c r="L4" s="34">
        <v>18</v>
      </c>
      <c r="M4" s="34">
        <v>17</v>
      </c>
      <c r="N4" s="34">
        <v>16</v>
      </c>
      <c r="O4" s="35"/>
      <c r="P4" s="36">
        <f t="shared" ref="P4:P18" si="0">AVERAGE(L4:O4)</f>
        <v>17</v>
      </c>
      <c r="Q4" s="34">
        <v>18</v>
      </c>
      <c r="R4" s="34">
        <v>18</v>
      </c>
      <c r="S4" s="34">
        <v>18</v>
      </c>
      <c r="T4" s="35"/>
      <c r="U4" s="36">
        <f t="shared" ref="U4:U18" si="1">AVERAGE(Q4:T4)</f>
        <v>18</v>
      </c>
      <c r="V4" s="34">
        <v>19</v>
      </c>
      <c r="W4" s="34">
        <v>19</v>
      </c>
      <c r="X4" s="34">
        <v>20</v>
      </c>
      <c r="Y4" s="35"/>
      <c r="Z4" s="36">
        <f t="shared" ref="Z4:Z18" si="2">AVERAGE(V4:Y4)</f>
        <v>19.333333333333332</v>
      </c>
      <c r="AA4" s="34">
        <v>19</v>
      </c>
      <c r="AB4" s="34">
        <v>20</v>
      </c>
      <c r="AC4" s="34">
        <v>16</v>
      </c>
      <c r="AD4" s="35"/>
      <c r="AE4" s="36">
        <f t="shared" ref="AE4:AE18" si="3">AVERAGE(AA4:AD4)</f>
        <v>18.333333333333332</v>
      </c>
      <c r="AF4" s="34">
        <v>16</v>
      </c>
      <c r="AG4" s="34">
        <v>17</v>
      </c>
      <c r="AH4" s="34">
        <v>17</v>
      </c>
      <c r="AI4" s="35"/>
      <c r="AJ4" s="36">
        <f t="shared" ref="AJ4:AJ18" si="4">AVERAGE(AF4:AI4)</f>
        <v>16.666666666666668</v>
      </c>
      <c r="AK4" s="34">
        <v>15</v>
      </c>
      <c r="AL4" s="34">
        <v>16</v>
      </c>
      <c r="AM4" s="34">
        <v>13</v>
      </c>
      <c r="AN4" s="35"/>
      <c r="AO4" s="36">
        <f t="shared" ref="AO4:AO18" si="5">AVERAGE(AK4:AN4)</f>
        <v>14.666666666666666</v>
      </c>
      <c r="AP4" s="34">
        <v>16</v>
      </c>
      <c r="AQ4" s="34">
        <v>18</v>
      </c>
      <c r="AR4" s="34">
        <v>18</v>
      </c>
      <c r="AS4" s="35"/>
      <c r="AT4" s="36">
        <f t="shared" ref="AT4:AT18" si="6">AVERAGE(AP4:AS4)</f>
        <v>17.333333333333332</v>
      </c>
      <c r="AU4" s="34">
        <v>16</v>
      </c>
      <c r="AV4" s="34">
        <v>18</v>
      </c>
      <c r="AW4" s="34">
        <v>16</v>
      </c>
      <c r="AX4" s="35"/>
      <c r="AY4" s="36">
        <f t="shared" ref="AY4:AY18" si="7">AVERAGE(AU4:AX4)</f>
        <v>16.666666666666668</v>
      </c>
      <c r="AZ4" s="37">
        <f t="shared" ref="AZ4:AZ18" si="8">P4+U4+Z4+AE4+AJ4+AO4+AT4+AY4</f>
        <v>138</v>
      </c>
      <c r="BA4" s="38">
        <v>0.1</v>
      </c>
      <c r="BB4" s="38">
        <v>0.7</v>
      </c>
      <c r="BC4" s="38">
        <v>1</v>
      </c>
      <c r="BD4" s="39"/>
      <c r="BE4" s="36">
        <f t="shared" ref="BE4:BE18" si="9">AVERAGE(BA4:BD4)</f>
        <v>0.6</v>
      </c>
      <c r="BF4" s="38">
        <v>0</v>
      </c>
      <c r="BG4" s="38">
        <v>0</v>
      </c>
      <c r="BH4" s="38">
        <v>0</v>
      </c>
      <c r="BI4" s="39"/>
      <c r="BJ4" s="36">
        <f t="shared" ref="BJ4:BJ18" si="10">AVERAGE(BF4:BI4)</f>
        <v>0</v>
      </c>
      <c r="BK4" s="38">
        <v>0</v>
      </c>
      <c r="BL4" s="38">
        <v>0</v>
      </c>
      <c r="BM4" s="38">
        <v>0</v>
      </c>
      <c r="BN4" s="39"/>
      <c r="BO4" s="36">
        <f t="shared" ref="BO4:BO18" si="11">AVERAGE(BK4:BN4)</f>
        <v>0</v>
      </c>
      <c r="BP4" s="38">
        <v>0</v>
      </c>
      <c r="BQ4" s="38">
        <v>0</v>
      </c>
      <c r="BR4" s="38">
        <v>0</v>
      </c>
      <c r="BS4" s="39"/>
      <c r="BT4" s="36">
        <f t="shared" ref="BT4:BT18" si="12">AVERAGE(BP4:BS4)</f>
        <v>0</v>
      </c>
      <c r="BU4" s="40">
        <v>0</v>
      </c>
      <c r="BV4" s="40">
        <v>0</v>
      </c>
      <c r="BW4" s="40">
        <v>0</v>
      </c>
      <c r="BX4" s="39"/>
      <c r="BY4" s="36">
        <f t="shared" ref="BY4:BY18" si="13">AVERAGE(BU4:BX4)</f>
        <v>0</v>
      </c>
      <c r="BZ4" s="40">
        <v>0</v>
      </c>
      <c r="CA4" s="40">
        <v>0</v>
      </c>
      <c r="CB4" s="40">
        <v>0</v>
      </c>
      <c r="CC4" s="41"/>
      <c r="CD4" s="42">
        <f t="shared" ref="CD4:CD18" si="14">AVERAGE(BZ4:CC4)</f>
        <v>0</v>
      </c>
      <c r="CE4" s="43"/>
      <c r="CF4" s="44"/>
      <c r="CG4" s="44"/>
      <c r="CH4" s="39"/>
      <c r="CI4" s="44"/>
      <c r="CJ4" s="44"/>
      <c r="CK4" s="44"/>
      <c r="CL4" s="39"/>
      <c r="CM4" s="44"/>
      <c r="CN4" s="44"/>
      <c r="CO4" s="44"/>
      <c r="CP4" s="39"/>
      <c r="CQ4" s="44"/>
      <c r="CR4" s="44"/>
      <c r="CS4" s="44"/>
      <c r="CT4" s="39"/>
      <c r="CU4" s="44"/>
      <c r="CV4" s="44"/>
      <c r="CW4" s="44"/>
      <c r="CX4" s="39"/>
      <c r="CY4" s="44"/>
      <c r="CZ4" s="44"/>
      <c r="DA4" s="44"/>
      <c r="DB4" s="45"/>
      <c r="DC4" s="46"/>
      <c r="DD4" s="47">
        <v>0</v>
      </c>
      <c r="DE4" s="48">
        <v>0</v>
      </c>
      <c r="DF4" s="48">
        <v>0</v>
      </c>
      <c r="DG4" s="35">
        <f t="shared" ref="DG4:DG18" si="15">SUM(BD4,BI4,BN4,BS4,BX4,CC4)</f>
        <v>0</v>
      </c>
      <c r="DH4" s="49">
        <f t="shared" ref="DH4:DH18" si="16">BE4+BJ4+BT4+BO4+BY4+CD4</f>
        <v>0.6</v>
      </c>
      <c r="DI4" s="36">
        <f t="shared" ref="DI4:DI18" si="17">AZ4-DH4</f>
        <v>137.4</v>
      </c>
      <c r="DJ4" s="50">
        <f t="shared" ref="DJ4:DJ18" si="18">RANK(DI4,$DI$4:$DI$18,0)</f>
        <v>1</v>
      </c>
      <c r="DK4" s="51">
        <f t="shared" ref="DK4:DK18" si="19">P4</f>
        <v>17</v>
      </c>
      <c r="DL4" s="36">
        <f t="shared" ref="DL4:DL18" si="20">DI4*10^3+DK4</f>
        <v>137417</v>
      </c>
      <c r="DM4" s="36">
        <f t="shared" ref="DM4:DM18" si="21">RANK(DL4,$DL$4:$DL$18,0)</f>
        <v>1</v>
      </c>
      <c r="DN4" s="36">
        <f t="shared" ref="DN4:DN18" si="22">AJ4</f>
        <v>16.666666666666668</v>
      </c>
      <c r="DO4" s="36">
        <f t="shared" ref="DO4:DO18" si="23">(DI4*10^3+DK4)*10^3+DN4</f>
        <v>137417016.66666666</v>
      </c>
      <c r="DP4" s="36">
        <f t="shared" ref="DP4:DP18" si="24">RANK(DO4,$DO$4:$DO$18,0)</f>
        <v>1</v>
      </c>
      <c r="DQ4" s="52">
        <f t="shared" ref="DQ4:DQ18" si="25">U4</f>
        <v>18</v>
      </c>
      <c r="DR4" s="52">
        <f t="shared" ref="DR4:DR19" si="26">((DI4*10^3+DK4)*10^3+DN4)*10^3+DQ4</f>
        <v>137417016684.66666</v>
      </c>
      <c r="DS4" s="52">
        <f t="shared" ref="DS4:DS18" si="27">RANK(DR4,$DR$4:$DR$18,0)</f>
        <v>1</v>
      </c>
      <c r="DT4" s="52">
        <f t="shared" ref="DT4:DT18" si="28">AO4</f>
        <v>14.666666666666666</v>
      </c>
      <c r="DU4" s="52">
        <f t="shared" ref="DU4:DU18" si="29">(((DI4*10^3+DK4)*10^3+DN4)*10^3+DQ4)*10^3+DT4</f>
        <v>137417016684681.33</v>
      </c>
      <c r="DV4" s="53">
        <f t="shared" ref="DV4:DV18" si="30">IF(F4&gt;0,RANK(DU4,$DU$4:$DU$18,0),20)</f>
        <v>1</v>
      </c>
      <c r="DW4" s="52">
        <f>IF(DV4&lt;&gt;20,RANK(DV4,$DV$4:$DV$18,1)+COUNTIF(DV$4:DV4,DV4)-1,20)</f>
        <v>1</v>
      </c>
      <c r="DX4" s="54">
        <f t="shared" ref="DX4:DX18" si="31">DI4/$DX$3</f>
        <v>1</v>
      </c>
      <c r="DY4" s="55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197" customFormat="1" ht="15.9" customHeight="1" x14ac:dyDescent="0.25">
      <c r="A5" s="198"/>
      <c r="B5" s="198"/>
      <c r="C5" s="174"/>
      <c r="D5" s="240">
        <v>0</v>
      </c>
      <c r="E5" s="241"/>
      <c r="F5" s="242">
        <v>0</v>
      </c>
      <c r="G5" s="242">
        <v>0</v>
      </c>
      <c r="H5" s="242">
        <v>0</v>
      </c>
      <c r="I5" s="199"/>
      <c r="J5" s="199"/>
      <c r="K5" s="199"/>
      <c r="L5" s="34">
        <v>0</v>
      </c>
      <c r="M5" s="34">
        <v>0</v>
      </c>
      <c r="N5" s="34">
        <v>0</v>
      </c>
      <c r="O5" s="35"/>
      <c r="P5" s="36">
        <f t="shared" si="0"/>
        <v>0</v>
      </c>
      <c r="Q5" s="34">
        <v>0</v>
      </c>
      <c r="R5" s="34">
        <v>0</v>
      </c>
      <c r="S5" s="34">
        <v>0</v>
      </c>
      <c r="T5" s="35"/>
      <c r="U5" s="36">
        <f t="shared" si="1"/>
        <v>0</v>
      </c>
      <c r="V5" s="34">
        <v>0</v>
      </c>
      <c r="W5" s="34">
        <v>0</v>
      </c>
      <c r="X5" s="34">
        <v>0</v>
      </c>
      <c r="Y5" s="35"/>
      <c r="Z5" s="36">
        <f t="shared" si="2"/>
        <v>0</v>
      </c>
      <c r="AA5" s="34">
        <v>0</v>
      </c>
      <c r="AB5" s="34">
        <v>0</v>
      </c>
      <c r="AC5" s="34">
        <v>0</v>
      </c>
      <c r="AD5" s="35"/>
      <c r="AE5" s="36">
        <f t="shared" si="3"/>
        <v>0</v>
      </c>
      <c r="AF5" s="34">
        <v>0</v>
      </c>
      <c r="AG5" s="34">
        <v>0</v>
      </c>
      <c r="AH5" s="34">
        <v>0</v>
      </c>
      <c r="AI5" s="35"/>
      <c r="AJ5" s="36">
        <f t="shared" si="4"/>
        <v>0</v>
      </c>
      <c r="AK5" s="34">
        <v>0</v>
      </c>
      <c r="AL5" s="34">
        <v>0</v>
      </c>
      <c r="AM5" s="34">
        <v>0</v>
      </c>
      <c r="AN5" s="35"/>
      <c r="AO5" s="36">
        <f t="shared" si="5"/>
        <v>0</v>
      </c>
      <c r="AP5" s="34">
        <v>0</v>
      </c>
      <c r="AQ5" s="34">
        <v>0</v>
      </c>
      <c r="AR5" s="34">
        <v>0</v>
      </c>
      <c r="AS5" s="35"/>
      <c r="AT5" s="36">
        <f t="shared" si="6"/>
        <v>0</v>
      </c>
      <c r="AU5" s="34">
        <v>0</v>
      </c>
      <c r="AV5" s="34">
        <v>0</v>
      </c>
      <c r="AW5" s="34">
        <v>0</v>
      </c>
      <c r="AX5" s="35"/>
      <c r="AY5" s="36">
        <f t="shared" si="7"/>
        <v>0</v>
      </c>
      <c r="AZ5" s="37">
        <f t="shared" si="8"/>
        <v>0</v>
      </c>
      <c r="BA5" s="38">
        <v>0</v>
      </c>
      <c r="BB5" s="38">
        <v>0</v>
      </c>
      <c r="BC5" s="38">
        <v>0</v>
      </c>
      <c r="BD5" s="178"/>
      <c r="BE5" s="36">
        <f t="shared" si="9"/>
        <v>0</v>
      </c>
      <c r="BF5" s="177">
        <v>0</v>
      </c>
      <c r="BG5" s="177">
        <v>0</v>
      </c>
      <c r="BH5" s="177">
        <v>0</v>
      </c>
      <c r="BI5" s="178"/>
      <c r="BJ5" s="176">
        <f t="shared" si="10"/>
        <v>0</v>
      </c>
      <c r="BK5" s="38">
        <v>0</v>
      </c>
      <c r="BL5" s="38">
        <v>0</v>
      </c>
      <c r="BM5" s="38">
        <v>0</v>
      </c>
      <c r="BN5" s="178"/>
      <c r="BO5" s="176">
        <f t="shared" si="11"/>
        <v>0</v>
      </c>
      <c r="BP5" s="177">
        <v>0</v>
      </c>
      <c r="BQ5" s="177">
        <v>0</v>
      </c>
      <c r="BR5" s="177">
        <v>0</v>
      </c>
      <c r="BS5" s="178"/>
      <c r="BT5" s="176">
        <f t="shared" si="12"/>
        <v>0</v>
      </c>
      <c r="BU5" s="179">
        <v>0</v>
      </c>
      <c r="BV5" s="179">
        <v>0</v>
      </c>
      <c r="BW5" s="179">
        <v>0</v>
      </c>
      <c r="BX5" s="178"/>
      <c r="BY5" s="176">
        <f t="shared" si="13"/>
        <v>0</v>
      </c>
      <c r="BZ5" s="179">
        <v>0</v>
      </c>
      <c r="CA5" s="179">
        <v>0</v>
      </c>
      <c r="CB5" s="179">
        <v>0</v>
      </c>
      <c r="CC5" s="180"/>
      <c r="CD5" s="181">
        <f t="shared" si="14"/>
        <v>0</v>
      </c>
      <c r="CE5" s="182"/>
      <c r="CF5" s="183"/>
      <c r="CG5" s="183"/>
      <c r="CH5" s="178"/>
      <c r="CI5" s="183"/>
      <c r="CJ5" s="183"/>
      <c r="CK5" s="183"/>
      <c r="CL5" s="178"/>
      <c r="CM5" s="183"/>
      <c r="CN5" s="183"/>
      <c r="CO5" s="183"/>
      <c r="CP5" s="178"/>
      <c r="CQ5" s="183"/>
      <c r="CR5" s="183"/>
      <c r="CS5" s="183"/>
      <c r="CT5" s="178"/>
      <c r="CU5" s="183"/>
      <c r="CV5" s="183"/>
      <c r="CW5" s="183"/>
      <c r="CX5" s="178"/>
      <c r="CY5" s="183"/>
      <c r="CZ5" s="183"/>
      <c r="DA5" s="183"/>
      <c r="DB5" s="184"/>
      <c r="DC5" s="185"/>
      <c r="DD5" s="186">
        <f t="shared" ref="DD5:DF18" si="33">SUM(BA5,BF5,BK5,BP5,BU5,BZ5)</f>
        <v>0</v>
      </c>
      <c r="DE5" s="187">
        <f t="shared" si="33"/>
        <v>0</v>
      </c>
      <c r="DF5" s="187">
        <f t="shared" si="33"/>
        <v>0</v>
      </c>
      <c r="DG5" s="175">
        <f t="shared" si="15"/>
        <v>0</v>
      </c>
      <c r="DH5" s="188">
        <f t="shared" si="16"/>
        <v>0</v>
      </c>
      <c r="DI5" s="176">
        <f t="shared" si="17"/>
        <v>0</v>
      </c>
      <c r="DJ5" s="189">
        <f t="shared" si="18"/>
        <v>2</v>
      </c>
      <c r="DK5" s="190">
        <f t="shared" si="19"/>
        <v>0</v>
      </c>
      <c r="DL5" s="176">
        <f t="shared" si="20"/>
        <v>0</v>
      </c>
      <c r="DM5" s="176">
        <f t="shared" si="21"/>
        <v>2</v>
      </c>
      <c r="DN5" s="176">
        <f t="shared" si="22"/>
        <v>0</v>
      </c>
      <c r="DO5" s="176">
        <f t="shared" si="23"/>
        <v>0</v>
      </c>
      <c r="DP5" s="176">
        <f t="shared" si="24"/>
        <v>2</v>
      </c>
      <c r="DQ5" s="191">
        <f t="shared" si="25"/>
        <v>0</v>
      </c>
      <c r="DR5" s="191">
        <f t="shared" si="26"/>
        <v>0</v>
      </c>
      <c r="DS5" s="191">
        <f t="shared" si="27"/>
        <v>2</v>
      </c>
      <c r="DT5" s="191">
        <f t="shared" si="28"/>
        <v>0</v>
      </c>
      <c r="DU5" s="191">
        <f t="shared" si="29"/>
        <v>0</v>
      </c>
      <c r="DV5" s="192">
        <f t="shared" si="30"/>
        <v>20</v>
      </c>
      <c r="DW5" s="191">
        <f>IF(DV5&lt;&gt;20,RANK(DV5,$DV$4:$DV$18,1)+COUNTIF(DV$4:DV5,DV5)-1,20)</f>
        <v>20</v>
      </c>
      <c r="DX5" s="193">
        <f t="shared" si="31"/>
        <v>0</v>
      </c>
      <c r="DY5" s="194" t="str">
        <f t="shared" si="32"/>
        <v>-</v>
      </c>
      <c r="DZ5" s="195"/>
      <c r="EA5" s="173"/>
      <c r="EB5" s="173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pans="1:256" ht="15.9" customHeight="1" x14ac:dyDescent="0.25">
      <c r="A6" s="10"/>
      <c r="B6" s="10"/>
      <c r="C6" s="4"/>
      <c r="D6" s="57">
        <v>0</v>
      </c>
      <c r="E6" s="32"/>
      <c r="F6" s="33">
        <v>0</v>
      </c>
      <c r="G6" s="33">
        <v>0</v>
      </c>
      <c r="H6" s="33">
        <v>0</v>
      </c>
      <c r="I6" s="32"/>
      <c r="J6" s="32"/>
      <c r="K6" s="32"/>
      <c r="L6" s="34">
        <v>0</v>
      </c>
      <c r="M6" s="34">
        <v>0</v>
      </c>
      <c r="N6" s="34">
        <v>0</v>
      </c>
      <c r="O6" s="35"/>
      <c r="P6" s="36">
        <f t="shared" si="0"/>
        <v>0</v>
      </c>
      <c r="Q6" s="34">
        <v>0</v>
      </c>
      <c r="R6" s="34">
        <v>0</v>
      </c>
      <c r="S6" s="34">
        <v>0</v>
      </c>
      <c r="T6" s="35"/>
      <c r="U6" s="36">
        <f t="shared" si="1"/>
        <v>0</v>
      </c>
      <c r="V6" s="34">
        <v>0</v>
      </c>
      <c r="W6" s="34">
        <v>0</v>
      </c>
      <c r="X6" s="34">
        <v>0</v>
      </c>
      <c r="Y6" s="35"/>
      <c r="Z6" s="36">
        <f t="shared" si="2"/>
        <v>0</v>
      </c>
      <c r="AA6" s="34">
        <v>0</v>
      </c>
      <c r="AB6" s="34">
        <v>0</v>
      </c>
      <c r="AC6" s="34">
        <v>0</v>
      </c>
      <c r="AD6" s="35"/>
      <c r="AE6" s="36">
        <f t="shared" si="3"/>
        <v>0</v>
      </c>
      <c r="AF6" s="34">
        <v>0</v>
      </c>
      <c r="AG6" s="34">
        <v>0</v>
      </c>
      <c r="AH6" s="34">
        <v>0</v>
      </c>
      <c r="AI6" s="35"/>
      <c r="AJ6" s="36">
        <f t="shared" si="4"/>
        <v>0</v>
      </c>
      <c r="AK6" s="34">
        <v>0</v>
      </c>
      <c r="AL6" s="34">
        <v>0</v>
      </c>
      <c r="AM6" s="34">
        <v>0</v>
      </c>
      <c r="AN6" s="35"/>
      <c r="AO6" s="36">
        <f t="shared" si="5"/>
        <v>0</v>
      </c>
      <c r="AP6" s="34">
        <v>0</v>
      </c>
      <c r="AQ6" s="34">
        <v>0</v>
      </c>
      <c r="AR6" s="34">
        <v>0</v>
      </c>
      <c r="AS6" s="35"/>
      <c r="AT6" s="36">
        <f t="shared" si="6"/>
        <v>0</v>
      </c>
      <c r="AU6" s="34">
        <v>0</v>
      </c>
      <c r="AV6" s="34">
        <v>0</v>
      </c>
      <c r="AW6" s="34">
        <v>0</v>
      </c>
      <c r="AX6" s="35"/>
      <c r="AY6" s="36">
        <f t="shared" si="7"/>
        <v>0</v>
      </c>
      <c r="AZ6" s="37">
        <f t="shared" si="8"/>
        <v>0</v>
      </c>
      <c r="BA6" s="38">
        <v>0</v>
      </c>
      <c r="BB6" s="38">
        <v>0</v>
      </c>
      <c r="BC6" s="38">
        <v>0</v>
      </c>
      <c r="BD6" s="39"/>
      <c r="BE6" s="36">
        <f t="shared" si="9"/>
        <v>0</v>
      </c>
      <c r="BF6" s="38">
        <v>0</v>
      </c>
      <c r="BG6" s="38">
        <v>0</v>
      </c>
      <c r="BH6" s="38">
        <v>0</v>
      </c>
      <c r="BI6" s="39"/>
      <c r="BJ6" s="36">
        <f t="shared" si="10"/>
        <v>0</v>
      </c>
      <c r="BK6" s="38">
        <v>0</v>
      </c>
      <c r="BL6" s="38">
        <v>0</v>
      </c>
      <c r="BM6" s="38">
        <v>0</v>
      </c>
      <c r="BN6" s="39"/>
      <c r="BO6" s="36">
        <f t="shared" si="11"/>
        <v>0</v>
      </c>
      <c r="BP6" s="38">
        <v>0</v>
      </c>
      <c r="BQ6" s="38">
        <v>0</v>
      </c>
      <c r="BR6" s="38">
        <v>0</v>
      </c>
      <c r="BS6" s="39"/>
      <c r="BT6" s="36">
        <f t="shared" si="12"/>
        <v>0</v>
      </c>
      <c r="BU6" s="40">
        <v>0</v>
      </c>
      <c r="BV6" s="40">
        <v>0</v>
      </c>
      <c r="BW6" s="40">
        <v>0</v>
      </c>
      <c r="BX6" s="39"/>
      <c r="BY6" s="36">
        <f t="shared" si="13"/>
        <v>0</v>
      </c>
      <c r="BZ6" s="40">
        <v>0</v>
      </c>
      <c r="CA6" s="40">
        <v>0</v>
      </c>
      <c r="CB6" s="40">
        <v>0</v>
      </c>
      <c r="CC6" s="41"/>
      <c r="CD6" s="42">
        <f t="shared" si="14"/>
        <v>0</v>
      </c>
      <c r="CE6" s="43"/>
      <c r="CF6" s="44"/>
      <c r="CG6" s="44"/>
      <c r="CH6" s="39"/>
      <c r="CI6" s="44"/>
      <c r="CJ6" s="44"/>
      <c r="CK6" s="44"/>
      <c r="CL6" s="39"/>
      <c r="CM6" s="44"/>
      <c r="CN6" s="44"/>
      <c r="CO6" s="44"/>
      <c r="CP6" s="39"/>
      <c r="CQ6" s="44"/>
      <c r="CR6" s="44"/>
      <c r="CS6" s="44"/>
      <c r="CT6" s="39"/>
      <c r="CU6" s="44"/>
      <c r="CV6" s="44"/>
      <c r="CW6" s="44"/>
      <c r="CX6" s="39"/>
      <c r="CY6" s="44"/>
      <c r="CZ6" s="44"/>
      <c r="DA6" s="44"/>
      <c r="DB6" s="45"/>
      <c r="DC6" s="46"/>
      <c r="DD6" s="47">
        <f t="shared" si="33"/>
        <v>0</v>
      </c>
      <c r="DE6" s="48">
        <f t="shared" si="33"/>
        <v>0</v>
      </c>
      <c r="DF6" s="48">
        <f t="shared" si="33"/>
        <v>0</v>
      </c>
      <c r="DG6" s="35">
        <f t="shared" si="15"/>
        <v>0</v>
      </c>
      <c r="DH6" s="49">
        <f t="shared" si="16"/>
        <v>0</v>
      </c>
      <c r="DI6" s="36">
        <f t="shared" si="17"/>
        <v>0</v>
      </c>
      <c r="DJ6" s="50">
        <f t="shared" si="18"/>
        <v>2</v>
      </c>
      <c r="DK6" s="51">
        <f t="shared" si="19"/>
        <v>0</v>
      </c>
      <c r="DL6" s="36">
        <f t="shared" si="20"/>
        <v>0</v>
      </c>
      <c r="DM6" s="36">
        <f t="shared" si="21"/>
        <v>2</v>
      </c>
      <c r="DN6" s="36">
        <f t="shared" si="22"/>
        <v>0</v>
      </c>
      <c r="DO6" s="36">
        <f t="shared" si="23"/>
        <v>0</v>
      </c>
      <c r="DP6" s="36">
        <f t="shared" si="24"/>
        <v>2</v>
      </c>
      <c r="DQ6" s="52">
        <f t="shared" si="25"/>
        <v>0</v>
      </c>
      <c r="DR6" s="52">
        <f t="shared" si="26"/>
        <v>0</v>
      </c>
      <c r="DS6" s="52">
        <f t="shared" si="27"/>
        <v>2</v>
      </c>
      <c r="DT6" s="52">
        <f t="shared" si="28"/>
        <v>0</v>
      </c>
      <c r="DU6" s="52">
        <f t="shared" si="29"/>
        <v>0</v>
      </c>
      <c r="DV6" s="53">
        <f t="shared" si="30"/>
        <v>20</v>
      </c>
      <c r="DW6" s="52">
        <f>IF(DV6&lt;&gt;20,RANK(DV6,$DV$4:$DV$18,1)+COUNTIF(DV$4:DV6,DV6)-1,20)</f>
        <v>20</v>
      </c>
      <c r="DX6" s="54">
        <f t="shared" si="31"/>
        <v>0</v>
      </c>
      <c r="DY6" s="55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6">
        <v>0</v>
      </c>
      <c r="E7" s="32"/>
      <c r="F7" s="33">
        <v>0</v>
      </c>
      <c r="G7" s="33">
        <v>0</v>
      </c>
      <c r="H7" s="33">
        <v>0</v>
      </c>
      <c r="I7" s="32"/>
      <c r="J7" s="32"/>
      <c r="K7" s="32"/>
      <c r="L7" s="34">
        <v>0</v>
      </c>
      <c r="M7" s="34">
        <v>0</v>
      </c>
      <c r="N7" s="34">
        <v>0</v>
      </c>
      <c r="O7" s="35"/>
      <c r="P7" s="36">
        <f t="shared" si="0"/>
        <v>0</v>
      </c>
      <c r="Q7" s="34">
        <v>0</v>
      </c>
      <c r="R7" s="34">
        <v>0</v>
      </c>
      <c r="S7" s="34">
        <v>0</v>
      </c>
      <c r="T7" s="35"/>
      <c r="U7" s="36">
        <f t="shared" si="1"/>
        <v>0</v>
      </c>
      <c r="V7" s="34">
        <v>0</v>
      </c>
      <c r="W7" s="34">
        <v>0</v>
      </c>
      <c r="X7" s="34">
        <v>0</v>
      </c>
      <c r="Y7" s="35"/>
      <c r="Z7" s="36">
        <f t="shared" si="2"/>
        <v>0</v>
      </c>
      <c r="AA7" s="34">
        <v>0</v>
      </c>
      <c r="AB7" s="34">
        <v>0</v>
      </c>
      <c r="AC7" s="34">
        <v>0</v>
      </c>
      <c r="AD7" s="35"/>
      <c r="AE7" s="36">
        <f t="shared" si="3"/>
        <v>0</v>
      </c>
      <c r="AF7" s="34">
        <v>0</v>
      </c>
      <c r="AG7" s="34">
        <v>0</v>
      </c>
      <c r="AH7" s="34">
        <v>0</v>
      </c>
      <c r="AI7" s="35"/>
      <c r="AJ7" s="36">
        <f t="shared" si="4"/>
        <v>0</v>
      </c>
      <c r="AK7" s="34">
        <v>0</v>
      </c>
      <c r="AL7" s="34">
        <v>0</v>
      </c>
      <c r="AM7" s="34">
        <v>0</v>
      </c>
      <c r="AN7" s="35"/>
      <c r="AO7" s="36">
        <f t="shared" si="5"/>
        <v>0</v>
      </c>
      <c r="AP7" s="34">
        <v>0</v>
      </c>
      <c r="AQ7" s="34">
        <v>0</v>
      </c>
      <c r="AR7" s="34">
        <v>0</v>
      </c>
      <c r="AS7" s="35"/>
      <c r="AT7" s="36">
        <f t="shared" si="6"/>
        <v>0</v>
      </c>
      <c r="AU7" s="34">
        <v>0</v>
      </c>
      <c r="AV7" s="34">
        <v>0</v>
      </c>
      <c r="AW7" s="34">
        <v>0</v>
      </c>
      <c r="AX7" s="35"/>
      <c r="AY7" s="36">
        <f t="shared" si="7"/>
        <v>0</v>
      </c>
      <c r="AZ7" s="37">
        <f t="shared" si="8"/>
        <v>0</v>
      </c>
      <c r="BA7" s="38">
        <v>0</v>
      </c>
      <c r="BB7" s="38">
        <v>0</v>
      </c>
      <c r="BC7" s="38">
        <v>0</v>
      </c>
      <c r="BD7" s="39"/>
      <c r="BE7" s="36">
        <f t="shared" si="9"/>
        <v>0</v>
      </c>
      <c r="BF7" s="38">
        <v>0</v>
      </c>
      <c r="BG7" s="38">
        <v>0</v>
      </c>
      <c r="BH7" s="38">
        <v>0</v>
      </c>
      <c r="BI7" s="39"/>
      <c r="BJ7" s="36">
        <f t="shared" si="10"/>
        <v>0</v>
      </c>
      <c r="BK7" s="38">
        <v>0</v>
      </c>
      <c r="BL7" s="38">
        <v>0</v>
      </c>
      <c r="BM7" s="38">
        <v>0</v>
      </c>
      <c r="BN7" s="39"/>
      <c r="BO7" s="36">
        <f t="shared" si="11"/>
        <v>0</v>
      </c>
      <c r="BP7" s="38">
        <v>0</v>
      </c>
      <c r="BQ7" s="38">
        <v>0</v>
      </c>
      <c r="BR7" s="38">
        <v>0</v>
      </c>
      <c r="BS7" s="39"/>
      <c r="BT7" s="36">
        <f t="shared" si="12"/>
        <v>0</v>
      </c>
      <c r="BU7" s="40">
        <v>0</v>
      </c>
      <c r="BV7" s="40">
        <v>0</v>
      </c>
      <c r="BW7" s="40">
        <v>0</v>
      </c>
      <c r="BX7" s="39"/>
      <c r="BY7" s="36">
        <f t="shared" si="13"/>
        <v>0</v>
      </c>
      <c r="BZ7" s="40">
        <v>0</v>
      </c>
      <c r="CA7" s="40">
        <v>0</v>
      </c>
      <c r="CB7" s="40">
        <v>0</v>
      </c>
      <c r="CC7" s="41"/>
      <c r="CD7" s="42">
        <f t="shared" si="14"/>
        <v>0</v>
      </c>
      <c r="CE7" s="43"/>
      <c r="CF7" s="44"/>
      <c r="CG7" s="44"/>
      <c r="CH7" s="39"/>
      <c r="CI7" s="44"/>
      <c r="CJ7" s="44"/>
      <c r="CK7" s="44"/>
      <c r="CL7" s="39"/>
      <c r="CM7" s="44"/>
      <c r="CN7" s="44"/>
      <c r="CO7" s="44"/>
      <c r="CP7" s="39"/>
      <c r="CQ7" s="44"/>
      <c r="CR7" s="44"/>
      <c r="CS7" s="44"/>
      <c r="CT7" s="39"/>
      <c r="CU7" s="44"/>
      <c r="CV7" s="44"/>
      <c r="CW7" s="44"/>
      <c r="CX7" s="39"/>
      <c r="CY7" s="44"/>
      <c r="CZ7" s="44"/>
      <c r="DA7" s="44"/>
      <c r="DB7" s="45"/>
      <c r="DC7" s="46"/>
      <c r="DD7" s="47">
        <f t="shared" si="33"/>
        <v>0</v>
      </c>
      <c r="DE7" s="48">
        <f t="shared" si="33"/>
        <v>0</v>
      </c>
      <c r="DF7" s="48">
        <f t="shared" si="33"/>
        <v>0</v>
      </c>
      <c r="DG7" s="35">
        <f t="shared" si="15"/>
        <v>0</v>
      </c>
      <c r="DH7" s="49">
        <f t="shared" si="16"/>
        <v>0</v>
      </c>
      <c r="DI7" s="36">
        <f t="shared" si="17"/>
        <v>0</v>
      </c>
      <c r="DJ7" s="50">
        <f t="shared" si="18"/>
        <v>2</v>
      </c>
      <c r="DK7" s="51">
        <f t="shared" si="19"/>
        <v>0</v>
      </c>
      <c r="DL7" s="36">
        <f t="shared" si="20"/>
        <v>0</v>
      </c>
      <c r="DM7" s="36">
        <f t="shared" si="21"/>
        <v>2</v>
      </c>
      <c r="DN7" s="36">
        <f t="shared" si="22"/>
        <v>0</v>
      </c>
      <c r="DO7" s="36">
        <f t="shared" si="23"/>
        <v>0</v>
      </c>
      <c r="DP7" s="36">
        <f t="shared" si="24"/>
        <v>2</v>
      </c>
      <c r="DQ7" s="52">
        <f t="shared" si="25"/>
        <v>0</v>
      </c>
      <c r="DR7" s="52">
        <f t="shared" si="26"/>
        <v>0</v>
      </c>
      <c r="DS7" s="52">
        <f t="shared" si="27"/>
        <v>2</v>
      </c>
      <c r="DT7" s="52">
        <f t="shared" si="28"/>
        <v>0</v>
      </c>
      <c r="DU7" s="52">
        <f t="shared" si="29"/>
        <v>0</v>
      </c>
      <c r="DV7" s="53">
        <f t="shared" si="30"/>
        <v>20</v>
      </c>
      <c r="DW7" s="52">
        <f>IF(DV7&lt;&gt;20,RANK(DV7,$DV$4:$DV$18,1)+COUNTIF(DV$4:DV7,DV7)-1,20)</f>
        <v>20</v>
      </c>
      <c r="DX7" s="54">
        <f t="shared" si="31"/>
        <v>0</v>
      </c>
      <c r="DY7" s="55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6">
        <v>0</v>
      </c>
      <c r="E8" s="32"/>
      <c r="F8" s="33">
        <v>0</v>
      </c>
      <c r="G8" s="33">
        <v>0</v>
      </c>
      <c r="H8" s="33">
        <v>0</v>
      </c>
      <c r="I8" s="32"/>
      <c r="J8" s="32"/>
      <c r="K8" s="32"/>
      <c r="L8" s="34">
        <v>0</v>
      </c>
      <c r="M8" s="34">
        <v>0</v>
      </c>
      <c r="N8" s="34">
        <v>0</v>
      </c>
      <c r="O8" s="35"/>
      <c r="P8" s="36">
        <f t="shared" si="0"/>
        <v>0</v>
      </c>
      <c r="Q8" s="34">
        <v>0</v>
      </c>
      <c r="R8" s="34">
        <v>0</v>
      </c>
      <c r="S8" s="34">
        <v>0</v>
      </c>
      <c r="T8" s="35"/>
      <c r="U8" s="36">
        <f t="shared" si="1"/>
        <v>0</v>
      </c>
      <c r="V8" s="34">
        <v>0</v>
      </c>
      <c r="W8" s="34">
        <v>0</v>
      </c>
      <c r="X8" s="34">
        <v>0</v>
      </c>
      <c r="Y8" s="35"/>
      <c r="Z8" s="36">
        <f t="shared" si="2"/>
        <v>0</v>
      </c>
      <c r="AA8" s="34">
        <v>0</v>
      </c>
      <c r="AB8" s="34">
        <v>0</v>
      </c>
      <c r="AC8" s="34">
        <v>0</v>
      </c>
      <c r="AD8" s="35"/>
      <c r="AE8" s="36">
        <f t="shared" si="3"/>
        <v>0</v>
      </c>
      <c r="AF8" s="34">
        <v>0</v>
      </c>
      <c r="AG8" s="34">
        <v>0</v>
      </c>
      <c r="AH8" s="34">
        <v>0</v>
      </c>
      <c r="AI8" s="35"/>
      <c r="AJ8" s="36">
        <f t="shared" si="4"/>
        <v>0</v>
      </c>
      <c r="AK8" s="34">
        <v>0</v>
      </c>
      <c r="AL8" s="34">
        <v>0</v>
      </c>
      <c r="AM8" s="34">
        <v>0</v>
      </c>
      <c r="AN8" s="35"/>
      <c r="AO8" s="36">
        <f t="shared" si="5"/>
        <v>0</v>
      </c>
      <c r="AP8" s="34">
        <v>0</v>
      </c>
      <c r="AQ8" s="34">
        <v>0</v>
      </c>
      <c r="AR8" s="34">
        <v>0</v>
      </c>
      <c r="AS8" s="35"/>
      <c r="AT8" s="36">
        <f t="shared" si="6"/>
        <v>0</v>
      </c>
      <c r="AU8" s="34">
        <v>0</v>
      </c>
      <c r="AV8" s="34">
        <v>0</v>
      </c>
      <c r="AW8" s="34">
        <v>0</v>
      </c>
      <c r="AX8" s="35"/>
      <c r="AY8" s="36">
        <f t="shared" si="7"/>
        <v>0</v>
      </c>
      <c r="AZ8" s="37">
        <f t="shared" si="8"/>
        <v>0</v>
      </c>
      <c r="BA8" s="38">
        <v>0</v>
      </c>
      <c r="BB8" s="38">
        <v>0</v>
      </c>
      <c r="BC8" s="38">
        <v>0</v>
      </c>
      <c r="BD8" s="39"/>
      <c r="BE8" s="36">
        <f t="shared" si="9"/>
        <v>0</v>
      </c>
      <c r="BF8" s="38">
        <v>0</v>
      </c>
      <c r="BG8" s="38">
        <v>0</v>
      </c>
      <c r="BH8" s="38">
        <v>0</v>
      </c>
      <c r="BI8" s="39"/>
      <c r="BJ8" s="36">
        <f t="shared" si="10"/>
        <v>0</v>
      </c>
      <c r="BK8" s="38">
        <v>0</v>
      </c>
      <c r="BL8" s="38">
        <v>0</v>
      </c>
      <c r="BM8" s="38">
        <v>0</v>
      </c>
      <c r="BN8" s="39"/>
      <c r="BO8" s="36">
        <f t="shared" si="11"/>
        <v>0</v>
      </c>
      <c r="BP8" s="38">
        <v>0</v>
      </c>
      <c r="BQ8" s="38">
        <v>0</v>
      </c>
      <c r="BR8" s="38">
        <v>0</v>
      </c>
      <c r="BS8" s="39"/>
      <c r="BT8" s="36">
        <f t="shared" si="12"/>
        <v>0</v>
      </c>
      <c r="BU8" s="40">
        <v>0</v>
      </c>
      <c r="BV8" s="40">
        <v>0</v>
      </c>
      <c r="BW8" s="40">
        <v>0</v>
      </c>
      <c r="BX8" s="39"/>
      <c r="BY8" s="36">
        <f t="shared" si="13"/>
        <v>0</v>
      </c>
      <c r="BZ8" s="40">
        <v>0</v>
      </c>
      <c r="CA8" s="40">
        <v>0</v>
      </c>
      <c r="CB8" s="40">
        <v>0</v>
      </c>
      <c r="CC8" s="41"/>
      <c r="CD8" s="42">
        <f t="shared" si="14"/>
        <v>0</v>
      </c>
      <c r="CE8" s="43"/>
      <c r="CF8" s="44"/>
      <c r="CG8" s="44"/>
      <c r="CH8" s="39"/>
      <c r="CI8" s="44"/>
      <c r="CJ8" s="44"/>
      <c r="CK8" s="44"/>
      <c r="CL8" s="39"/>
      <c r="CM8" s="44"/>
      <c r="CN8" s="44"/>
      <c r="CO8" s="44"/>
      <c r="CP8" s="39"/>
      <c r="CQ8" s="44"/>
      <c r="CR8" s="44"/>
      <c r="CS8" s="44"/>
      <c r="CT8" s="39"/>
      <c r="CU8" s="44"/>
      <c r="CV8" s="44"/>
      <c r="CW8" s="44"/>
      <c r="CX8" s="39"/>
      <c r="CY8" s="44"/>
      <c r="CZ8" s="44"/>
      <c r="DA8" s="44"/>
      <c r="DB8" s="45"/>
      <c r="DC8" s="46"/>
      <c r="DD8" s="47">
        <f t="shared" si="33"/>
        <v>0</v>
      </c>
      <c r="DE8" s="48">
        <f t="shared" si="33"/>
        <v>0</v>
      </c>
      <c r="DF8" s="48">
        <f t="shared" si="33"/>
        <v>0</v>
      </c>
      <c r="DG8" s="35">
        <f t="shared" si="15"/>
        <v>0</v>
      </c>
      <c r="DH8" s="49">
        <f t="shared" si="16"/>
        <v>0</v>
      </c>
      <c r="DI8" s="36">
        <f t="shared" si="17"/>
        <v>0</v>
      </c>
      <c r="DJ8" s="50">
        <f t="shared" si="18"/>
        <v>2</v>
      </c>
      <c r="DK8" s="51">
        <f t="shared" si="19"/>
        <v>0</v>
      </c>
      <c r="DL8" s="36">
        <f t="shared" si="20"/>
        <v>0</v>
      </c>
      <c r="DM8" s="36">
        <f t="shared" si="21"/>
        <v>2</v>
      </c>
      <c r="DN8" s="36">
        <f t="shared" si="22"/>
        <v>0</v>
      </c>
      <c r="DO8" s="36">
        <f t="shared" si="23"/>
        <v>0</v>
      </c>
      <c r="DP8" s="36">
        <f t="shared" si="24"/>
        <v>2</v>
      </c>
      <c r="DQ8" s="52">
        <f t="shared" si="25"/>
        <v>0</v>
      </c>
      <c r="DR8" s="52">
        <f t="shared" si="26"/>
        <v>0</v>
      </c>
      <c r="DS8" s="52">
        <f t="shared" si="27"/>
        <v>2</v>
      </c>
      <c r="DT8" s="52">
        <f t="shared" si="28"/>
        <v>0</v>
      </c>
      <c r="DU8" s="52">
        <f t="shared" si="29"/>
        <v>0</v>
      </c>
      <c r="DV8" s="53">
        <f t="shared" si="30"/>
        <v>20</v>
      </c>
      <c r="DW8" s="52">
        <f>IF(DV8&lt;&gt;20,RANK(DV8,$DV$4:$DV$18,1)+COUNTIF(DV$4:DV8,DV8)-1,20)</f>
        <v>20</v>
      </c>
      <c r="DX8" s="54">
        <f t="shared" si="31"/>
        <v>0</v>
      </c>
      <c r="DY8" s="55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6">
        <v>0</v>
      </c>
      <c r="E9" s="32"/>
      <c r="F9" s="33">
        <v>0</v>
      </c>
      <c r="G9" s="33">
        <v>0</v>
      </c>
      <c r="H9" s="33">
        <v>0</v>
      </c>
      <c r="I9" s="32"/>
      <c r="J9" s="32"/>
      <c r="K9" s="32"/>
      <c r="L9" s="34">
        <v>0</v>
      </c>
      <c r="M9" s="34">
        <v>0</v>
      </c>
      <c r="N9" s="34">
        <v>0</v>
      </c>
      <c r="O9" s="35"/>
      <c r="P9" s="36">
        <f t="shared" si="0"/>
        <v>0</v>
      </c>
      <c r="Q9" s="34">
        <v>0</v>
      </c>
      <c r="R9" s="34">
        <v>0</v>
      </c>
      <c r="S9" s="34">
        <v>0</v>
      </c>
      <c r="T9" s="35"/>
      <c r="U9" s="36">
        <f t="shared" si="1"/>
        <v>0</v>
      </c>
      <c r="V9" s="34">
        <v>0</v>
      </c>
      <c r="W9" s="34">
        <v>0</v>
      </c>
      <c r="X9" s="34">
        <v>0</v>
      </c>
      <c r="Y9" s="35"/>
      <c r="Z9" s="36">
        <f t="shared" si="2"/>
        <v>0</v>
      </c>
      <c r="AA9" s="34">
        <v>0</v>
      </c>
      <c r="AB9" s="34">
        <v>0</v>
      </c>
      <c r="AC9" s="34">
        <v>0</v>
      </c>
      <c r="AD9" s="35"/>
      <c r="AE9" s="36">
        <f t="shared" si="3"/>
        <v>0</v>
      </c>
      <c r="AF9" s="34">
        <v>0</v>
      </c>
      <c r="AG9" s="34">
        <v>0</v>
      </c>
      <c r="AH9" s="34">
        <v>0</v>
      </c>
      <c r="AI9" s="35"/>
      <c r="AJ9" s="36">
        <f t="shared" si="4"/>
        <v>0</v>
      </c>
      <c r="AK9" s="34">
        <v>0</v>
      </c>
      <c r="AL9" s="34">
        <v>0</v>
      </c>
      <c r="AM9" s="34">
        <v>0</v>
      </c>
      <c r="AN9" s="35"/>
      <c r="AO9" s="36">
        <f t="shared" si="5"/>
        <v>0</v>
      </c>
      <c r="AP9" s="34">
        <v>0</v>
      </c>
      <c r="AQ9" s="34">
        <v>0</v>
      </c>
      <c r="AR9" s="34">
        <v>0</v>
      </c>
      <c r="AS9" s="35"/>
      <c r="AT9" s="36">
        <f t="shared" si="6"/>
        <v>0</v>
      </c>
      <c r="AU9" s="34">
        <v>0</v>
      </c>
      <c r="AV9" s="34">
        <v>0</v>
      </c>
      <c r="AW9" s="34">
        <v>0</v>
      </c>
      <c r="AX9" s="35"/>
      <c r="AY9" s="36">
        <f t="shared" si="7"/>
        <v>0</v>
      </c>
      <c r="AZ9" s="37">
        <f t="shared" si="8"/>
        <v>0</v>
      </c>
      <c r="BA9" s="38">
        <v>0</v>
      </c>
      <c r="BB9" s="38">
        <v>0</v>
      </c>
      <c r="BC9" s="38">
        <v>0</v>
      </c>
      <c r="BD9" s="39"/>
      <c r="BE9" s="36">
        <f t="shared" si="9"/>
        <v>0</v>
      </c>
      <c r="BF9" s="38">
        <v>0</v>
      </c>
      <c r="BG9" s="38">
        <v>0</v>
      </c>
      <c r="BH9" s="38">
        <v>0</v>
      </c>
      <c r="BI9" s="39"/>
      <c r="BJ9" s="36">
        <f t="shared" si="10"/>
        <v>0</v>
      </c>
      <c r="BK9" s="38">
        <v>0</v>
      </c>
      <c r="BL9" s="38">
        <v>0</v>
      </c>
      <c r="BM9" s="38">
        <v>0</v>
      </c>
      <c r="BN9" s="39"/>
      <c r="BO9" s="36">
        <f t="shared" si="11"/>
        <v>0</v>
      </c>
      <c r="BP9" s="38">
        <v>0</v>
      </c>
      <c r="BQ9" s="38">
        <v>0</v>
      </c>
      <c r="BR9" s="38">
        <v>0</v>
      </c>
      <c r="BS9" s="39"/>
      <c r="BT9" s="36">
        <f t="shared" si="12"/>
        <v>0</v>
      </c>
      <c r="BU9" s="40">
        <v>0</v>
      </c>
      <c r="BV9" s="40">
        <v>0</v>
      </c>
      <c r="BW9" s="40">
        <v>0</v>
      </c>
      <c r="BX9" s="39"/>
      <c r="BY9" s="36">
        <f t="shared" si="13"/>
        <v>0</v>
      </c>
      <c r="BZ9" s="40">
        <v>0</v>
      </c>
      <c r="CA9" s="40">
        <v>0</v>
      </c>
      <c r="CB9" s="40">
        <v>0</v>
      </c>
      <c r="CC9" s="41"/>
      <c r="CD9" s="42">
        <f t="shared" si="14"/>
        <v>0</v>
      </c>
      <c r="CE9" s="43"/>
      <c r="CF9" s="44"/>
      <c r="CG9" s="44"/>
      <c r="CH9" s="39"/>
      <c r="CI9" s="44"/>
      <c r="CJ9" s="44"/>
      <c r="CK9" s="44"/>
      <c r="CL9" s="39"/>
      <c r="CM9" s="44"/>
      <c r="CN9" s="44"/>
      <c r="CO9" s="44"/>
      <c r="CP9" s="39"/>
      <c r="CQ9" s="44"/>
      <c r="CR9" s="44"/>
      <c r="CS9" s="44"/>
      <c r="CT9" s="39"/>
      <c r="CU9" s="44"/>
      <c r="CV9" s="44"/>
      <c r="CW9" s="44"/>
      <c r="CX9" s="39"/>
      <c r="CY9" s="44"/>
      <c r="CZ9" s="44"/>
      <c r="DA9" s="44"/>
      <c r="DB9" s="45"/>
      <c r="DC9" s="46"/>
      <c r="DD9" s="47">
        <f t="shared" si="33"/>
        <v>0</v>
      </c>
      <c r="DE9" s="48">
        <f t="shared" si="33"/>
        <v>0</v>
      </c>
      <c r="DF9" s="48">
        <f t="shared" si="33"/>
        <v>0</v>
      </c>
      <c r="DG9" s="35">
        <f t="shared" si="15"/>
        <v>0</v>
      </c>
      <c r="DH9" s="49">
        <f t="shared" si="16"/>
        <v>0</v>
      </c>
      <c r="DI9" s="36">
        <f t="shared" si="17"/>
        <v>0</v>
      </c>
      <c r="DJ9" s="50">
        <f t="shared" si="18"/>
        <v>2</v>
      </c>
      <c r="DK9" s="51">
        <f t="shared" si="19"/>
        <v>0</v>
      </c>
      <c r="DL9" s="36">
        <f t="shared" si="20"/>
        <v>0</v>
      </c>
      <c r="DM9" s="36">
        <f t="shared" si="21"/>
        <v>2</v>
      </c>
      <c r="DN9" s="36">
        <f t="shared" si="22"/>
        <v>0</v>
      </c>
      <c r="DO9" s="36">
        <f t="shared" si="23"/>
        <v>0</v>
      </c>
      <c r="DP9" s="36">
        <f t="shared" si="24"/>
        <v>2</v>
      </c>
      <c r="DQ9" s="52">
        <f t="shared" si="25"/>
        <v>0</v>
      </c>
      <c r="DR9" s="52">
        <f t="shared" si="26"/>
        <v>0</v>
      </c>
      <c r="DS9" s="52">
        <f t="shared" si="27"/>
        <v>2</v>
      </c>
      <c r="DT9" s="52">
        <f t="shared" si="28"/>
        <v>0</v>
      </c>
      <c r="DU9" s="52">
        <f t="shared" si="29"/>
        <v>0</v>
      </c>
      <c r="DV9" s="53">
        <f t="shared" si="30"/>
        <v>20</v>
      </c>
      <c r="DW9" s="52">
        <f>IF(DV9&lt;&gt;20,RANK(DV9,$DV$4:$DV$18,1)+COUNTIF(DV$4:DV9,DV9)-1,20)</f>
        <v>20</v>
      </c>
      <c r="DX9" s="54">
        <f t="shared" si="31"/>
        <v>0</v>
      </c>
      <c r="DY9" s="55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6">
        <v>0</v>
      </c>
      <c r="E10" s="32"/>
      <c r="F10" s="33">
        <v>0</v>
      </c>
      <c r="G10" s="33">
        <v>0</v>
      </c>
      <c r="H10" s="33">
        <v>0</v>
      </c>
      <c r="I10" s="32"/>
      <c r="J10" s="32"/>
      <c r="K10" s="32"/>
      <c r="L10" s="34">
        <v>0</v>
      </c>
      <c r="M10" s="34">
        <v>0</v>
      </c>
      <c r="N10" s="34">
        <v>0</v>
      </c>
      <c r="O10" s="35"/>
      <c r="P10" s="36">
        <f t="shared" si="0"/>
        <v>0</v>
      </c>
      <c r="Q10" s="34">
        <v>0</v>
      </c>
      <c r="R10" s="34">
        <v>0</v>
      </c>
      <c r="S10" s="34">
        <v>0</v>
      </c>
      <c r="T10" s="35"/>
      <c r="U10" s="36">
        <f t="shared" si="1"/>
        <v>0</v>
      </c>
      <c r="V10" s="34">
        <v>0</v>
      </c>
      <c r="W10" s="34">
        <v>0</v>
      </c>
      <c r="X10" s="34">
        <v>0</v>
      </c>
      <c r="Y10" s="35"/>
      <c r="Z10" s="36">
        <f t="shared" si="2"/>
        <v>0</v>
      </c>
      <c r="AA10" s="34">
        <v>0</v>
      </c>
      <c r="AB10" s="34">
        <v>0</v>
      </c>
      <c r="AC10" s="34">
        <v>0</v>
      </c>
      <c r="AD10" s="35"/>
      <c r="AE10" s="36">
        <f t="shared" si="3"/>
        <v>0</v>
      </c>
      <c r="AF10" s="34">
        <v>0</v>
      </c>
      <c r="AG10" s="34">
        <v>0</v>
      </c>
      <c r="AH10" s="34">
        <v>0</v>
      </c>
      <c r="AI10" s="35"/>
      <c r="AJ10" s="36">
        <f t="shared" si="4"/>
        <v>0</v>
      </c>
      <c r="AK10" s="34">
        <v>0</v>
      </c>
      <c r="AL10" s="34">
        <v>0</v>
      </c>
      <c r="AM10" s="34">
        <v>0</v>
      </c>
      <c r="AN10" s="35"/>
      <c r="AO10" s="36">
        <f t="shared" si="5"/>
        <v>0</v>
      </c>
      <c r="AP10" s="34">
        <v>0</v>
      </c>
      <c r="AQ10" s="34">
        <v>0</v>
      </c>
      <c r="AR10" s="34">
        <v>0</v>
      </c>
      <c r="AS10" s="35"/>
      <c r="AT10" s="36">
        <f t="shared" si="6"/>
        <v>0</v>
      </c>
      <c r="AU10" s="34">
        <v>0</v>
      </c>
      <c r="AV10" s="34">
        <v>0</v>
      </c>
      <c r="AW10" s="34">
        <v>0</v>
      </c>
      <c r="AX10" s="35"/>
      <c r="AY10" s="36">
        <f t="shared" si="7"/>
        <v>0</v>
      </c>
      <c r="AZ10" s="37">
        <f t="shared" si="8"/>
        <v>0</v>
      </c>
      <c r="BA10" s="38">
        <v>0</v>
      </c>
      <c r="BB10" s="38">
        <v>0</v>
      </c>
      <c r="BC10" s="38">
        <v>0</v>
      </c>
      <c r="BD10" s="39"/>
      <c r="BE10" s="36">
        <f t="shared" si="9"/>
        <v>0</v>
      </c>
      <c r="BF10" s="38">
        <v>0</v>
      </c>
      <c r="BG10" s="38">
        <v>0</v>
      </c>
      <c r="BH10" s="38">
        <v>0</v>
      </c>
      <c r="BI10" s="39"/>
      <c r="BJ10" s="36">
        <f t="shared" si="10"/>
        <v>0</v>
      </c>
      <c r="BK10" s="38">
        <v>0</v>
      </c>
      <c r="BL10" s="38">
        <v>0</v>
      </c>
      <c r="BM10" s="38">
        <v>0</v>
      </c>
      <c r="BN10" s="39"/>
      <c r="BO10" s="36">
        <f t="shared" si="11"/>
        <v>0</v>
      </c>
      <c r="BP10" s="38">
        <v>0</v>
      </c>
      <c r="BQ10" s="38">
        <v>0</v>
      </c>
      <c r="BR10" s="38">
        <v>0</v>
      </c>
      <c r="BS10" s="39"/>
      <c r="BT10" s="36">
        <f t="shared" si="12"/>
        <v>0</v>
      </c>
      <c r="BU10" s="40">
        <v>0</v>
      </c>
      <c r="BV10" s="40">
        <v>0</v>
      </c>
      <c r="BW10" s="40">
        <v>0</v>
      </c>
      <c r="BX10" s="39"/>
      <c r="BY10" s="36">
        <f t="shared" si="13"/>
        <v>0</v>
      </c>
      <c r="BZ10" s="40">
        <v>0</v>
      </c>
      <c r="CA10" s="40">
        <v>0</v>
      </c>
      <c r="CB10" s="40">
        <v>0</v>
      </c>
      <c r="CC10" s="41"/>
      <c r="CD10" s="42">
        <f t="shared" si="14"/>
        <v>0</v>
      </c>
      <c r="CE10" s="43"/>
      <c r="CF10" s="44"/>
      <c r="CG10" s="44"/>
      <c r="CH10" s="39"/>
      <c r="CI10" s="44"/>
      <c r="CJ10" s="44"/>
      <c r="CK10" s="44"/>
      <c r="CL10" s="39"/>
      <c r="CM10" s="44"/>
      <c r="CN10" s="44"/>
      <c r="CO10" s="44"/>
      <c r="CP10" s="39"/>
      <c r="CQ10" s="44"/>
      <c r="CR10" s="44"/>
      <c r="CS10" s="44"/>
      <c r="CT10" s="39"/>
      <c r="CU10" s="44"/>
      <c r="CV10" s="44"/>
      <c r="CW10" s="44"/>
      <c r="CX10" s="39"/>
      <c r="CY10" s="44"/>
      <c r="CZ10" s="44"/>
      <c r="DA10" s="44"/>
      <c r="DB10" s="45"/>
      <c r="DC10" s="46"/>
      <c r="DD10" s="47">
        <f t="shared" si="33"/>
        <v>0</v>
      </c>
      <c r="DE10" s="48">
        <f t="shared" si="33"/>
        <v>0</v>
      </c>
      <c r="DF10" s="48">
        <f t="shared" si="33"/>
        <v>0</v>
      </c>
      <c r="DG10" s="35">
        <f t="shared" si="15"/>
        <v>0</v>
      </c>
      <c r="DH10" s="49">
        <f t="shared" si="16"/>
        <v>0</v>
      </c>
      <c r="DI10" s="36">
        <f t="shared" si="17"/>
        <v>0</v>
      </c>
      <c r="DJ10" s="50">
        <f t="shared" si="18"/>
        <v>2</v>
      </c>
      <c r="DK10" s="51">
        <f t="shared" si="19"/>
        <v>0</v>
      </c>
      <c r="DL10" s="36">
        <f t="shared" si="20"/>
        <v>0</v>
      </c>
      <c r="DM10" s="36">
        <f t="shared" si="21"/>
        <v>2</v>
      </c>
      <c r="DN10" s="36">
        <f t="shared" si="22"/>
        <v>0</v>
      </c>
      <c r="DO10" s="36">
        <f t="shared" si="23"/>
        <v>0</v>
      </c>
      <c r="DP10" s="36">
        <f t="shared" si="24"/>
        <v>2</v>
      </c>
      <c r="DQ10" s="52">
        <f t="shared" si="25"/>
        <v>0</v>
      </c>
      <c r="DR10" s="52">
        <f t="shared" si="26"/>
        <v>0</v>
      </c>
      <c r="DS10" s="52">
        <f t="shared" si="27"/>
        <v>2</v>
      </c>
      <c r="DT10" s="52">
        <f t="shared" si="28"/>
        <v>0</v>
      </c>
      <c r="DU10" s="52">
        <f t="shared" si="29"/>
        <v>0</v>
      </c>
      <c r="DV10" s="53">
        <f t="shared" si="30"/>
        <v>20</v>
      </c>
      <c r="DW10" s="52">
        <f>IF(DV10&lt;&gt;20,RANK(DV10,$DV$4:$DV$18,1)+COUNTIF(DV$4:DV10,DV10)-1,20)</f>
        <v>20</v>
      </c>
      <c r="DX10" s="54">
        <f t="shared" si="31"/>
        <v>0</v>
      </c>
      <c r="DY10" s="55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6">
        <v>0</v>
      </c>
      <c r="E11" s="32"/>
      <c r="F11" s="33">
        <v>0</v>
      </c>
      <c r="G11" s="33">
        <v>0</v>
      </c>
      <c r="H11" s="33">
        <v>0</v>
      </c>
      <c r="I11" s="32"/>
      <c r="J11" s="32"/>
      <c r="K11" s="32"/>
      <c r="L11" s="34">
        <v>0</v>
      </c>
      <c r="M11" s="34">
        <v>0</v>
      </c>
      <c r="N11" s="34">
        <v>0</v>
      </c>
      <c r="O11" s="35"/>
      <c r="P11" s="36">
        <f t="shared" si="0"/>
        <v>0</v>
      </c>
      <c r="Q11" s="34">
        <v>0</v>
      </c>
      <c r="R11" s="34">
        <v>0</v>
      </c>
      <c r="S11" s="34">
        <v>0</v>
      </c>
      <c r="T11" s="35"/>
      <c r="U11" s="36">
        <f t="shared" si="1"/>
        <v>0</v>
      </c>
      <c r="V11" s="34">
        <v>0</v>
      </c>
      <c r="W11" s="34">
        <v>0</v>
      </c>
      <c r="X11" s="34">
        <v>0</v>
      </c>
      <c r="Y11" s="35"/>
      <c r="Z11" s="36">
        <f t="shared" si="2"/>
        <v>0</v>
      </c>
      <c r="AA11" s="34">
        <v>0</v>
      </c>
      <c r="AB11" s="34">
        <v>0</v>
      </c>
      <c r="AC11" s="34">
        <v>0</v>
      </c>
      <c r="AD11" s="35"/>
      <c r="AE11" s="36">
        <f t="shared" si="3"/>
        <v>0</v>
      </c>
      <c r="AF11" s="34">
        <v>0</v>
      </c>
      <c r="AG11" s="34">
        <v>0</v>
      </c>
      <c r="AH11" s="34">
        <v>0</v>
      </c>
      <c r="AI11" s="35"/>
      <c r="AJ11" s="36">
        <f t="shared" si="4"/>
        <v>0</v>
      </c>
      <c r="AK11" s="34">
        <v>0</v>
      </c>
      <c r="AL11" s="34">
        <v>0</v>
      </c>
      <c r="AM11" s="34">
        <v>0</v>
      </c>
      <c r="AN11" s="35"/>
      <c r="AO11" s="36">
        <f t="shared" si="5"/>
        <v>0</v>
      </c>
      <c r="AP11" s="34">
        <v>0</v>
      </c>
      <c r="AQ11" s="34">
        <v>0</v>
      </c>
      <c r="AR11" s="34">
        <v>0</v>
      </c>
      <c r="AS11" s="35"/>
      <c r="AT11" s="36">
        <f t="shared" si="6"/>
        <v>0</v>
      </c>
      <c r="AU11" s="34">
        <v>0</v>
      </c>
      <c r="AV11" s="34">
        <v>0</v>
      </c>
      <c r="AW11" s="34">
        <v>0</v>
      </c>
      <c r="AX11" s="35"/>
      <c r="AY11" s="36">
        <f t="shared" si="7"/>
        <v>0</v>
      </c>
      <c r="AZ11" s="37">
        <f t="shared" si="8"/>
        <v>0</v>
      </c>
      <c r="BA11" s="38">
        <v>0</v>
      </c>
      <c r="BB11" s="38">
        <v>0</v>
      </c>
      <c r="BC11" s="38">
        <v>0</v>
      </c>
      <c r="BD11" s="39"/>
      <c r="BE11" s="36">
        <f t="shared" si="9"/>
        <v>0</v>
      </c>
      <c r="BF11" s="38">
        <v>0</v>
      </c>
      <c r="BG11" s="38">
        <v>0</v>
      </c>
      <c r="BH11" s="38">
        <v>0</v>
      </c>
      <c r="BI11" s="39"/>
      <c r="BJ11" s="36">
        <f t="shared" si="10"/>
        <v>0</v>
      </c>
      <c r="BK11" s="38">
        <v>0</v>
      </c>
      <c r="BL11" s="38">
        <v>0</v>
      </c>
      <c r="BM11" s="38">
        <v>0</v>
      </c>
      <c r="BN11" s="39"/>
      <c r="BO11" s="36">
        <f t="shared" si="11"/>
        <v>0</v>
      </c>
      <c r="BP11" s="38">
        <v>0</v>
      </c>
      <c r="BQ11" s="38">
        <v>0</v>
      </c>
      <c r="BR11" s="38">
        <v>0</v>
      </c>
      <c r="BS11" s="39"/>
      <c r="BT11" s="36">
        <f t="shared" si="12"/>
        <v>0</v>
      </c>
      <c r="BU11" s="40">
        <v>0</v>
      </c>
      <c r="BV11" s="40">
        <v>0</v>
      </c>
      <c r="BW11" s="40">
        <v>0</v>
      </c>
      <c r="BX11" s="39"/>
      <c r="BY11" s="36">
        <f t="shared" si="13"/>
        <v>0</v>
      </c>
      <c r="BZ11" s="40">
        <v>0</v>
      </c>
      <c r="CA11" s="40">
        <v>0</v>
      </c>
      <c r="CB11" s="40">
        <v>0</v>
      </c>
      <c r="CC11" s="41"/>
      <c r="CD11" s="42">
        <f t="shared" si="14"/>
        <v>0</v>
      </c>
      <c r="CE11" s="43"/>
      <c r="CF11" s="44"/>
      <c r="CG11" s="44"/>
      <c r="CH11" s="39"/>
      <c r="CI11" s="44"/>
      <c r="CJ11" s="44"/>
      <c r="CK11" s="44"/>
      <c r="CL11" s="39"/>
      <c r="CM11" s="44"/>
      <c r="CN11" s="44"/>
      <c r="CO11" s="44"/>
      <c r="CP11" s="39"/>
      <c r="CQ11" s="44"/>
      <c r="CR11" s="44"/>
      <c r="CS11" s="44"/>
      <c r="CT11" s="39"/>
      <c r="CU11" s="44"/>
      <c r="CV11" s="44"/>
      <c r="CW11" s="44"/>
      <c r="CX11" s="39"/>
      <c r="CY11" s="44"/>
      <c r="CZ11" s="44"/>
      <c r="DA11" s="44"/>
      <c r="DB11" s="45"/>
      <c r="DC11" s="46"/>
      <c r="DD11" s="47">
        <f t="shared" si="33"/>
        <v>0</v>
      </c>
      <c r="DE11" s="48">
        <f t="shared" si="33"/>
        <v>0</v>
      </c>
      <c r="DF11" s="48">
        <f t="shared" si="33"/>
        <v>0</v>
      </c>
      <c r="DG11" s="35">
        <f t="shared" si="15"/>
        <v>0</v>
      </c>
      <c r="DH11" s="49">
        <f t="shared" si="16"/>
        <v>0</v>
      </c>
      <c r="DI11" s="36">
        <f t="shared" si="17"/>
        <v>0</v>
      </c>
      <c r="DJ11" s="50">
        <f t="shared" si="18"/>
        <v>2</v>
      </c>
      <c r="DK11" s="51">
        <f t="shared" si="19"/>
        <v>0</v>
      </c>
      <c r="DL11" s="36">
        <f t="shared" si="20"/>
        <v>0</v>
      </c>
      <c r="DM11" s="36">
        <f t="shared" si="21"/>
        <v>2</v>
      </c>
      <c r="DN11" s="36">
        <f t="shared" si="22"/>
        <v>0</v>
      </c>
      <c r="DO11" s="36">
        <f t="shared" si="23"/>
        <v>0</v>
      </c>
      <c r="DP11" s="36">
        <f t="shared" si="24"/>
        <v>2</v>
      </c>
      <c r="DQ11" s="52">
        <f t="shared" si="25"/>
        <v>0</v>
      </c>
      <c r="DR11" s="52">
        <f t="shared" si="26"/>
        <v>0</v>
      </c>
      <c r="DS11" s="52">
        <f t="shared" si="27"/>
        <v>2</v>
      </c>
      <c r="DT11" s="52">
        <f t="shared" si="28"/>
        <v>0</v>
      </c>
      <c r="DU11" s="52">
        <f t="shared" si="29"/>
        <v>0</v>
      </c>
      <c r="DV11" s="53">
        <f t="shared" si="30"/>
        <v>20</v>
      </c>
      <c r="DW11" s="52">
        <f>IF(DV11&lt;&gt;20,RANK(DV11,$DV$4:$DV$18,1)+COUNTIF(DV$4:DV11,DV11)-1,20)</f>
        <v>20</v>
      </c>
      <c r="DX11" s="54">
        <f t="shared" si="31"/>
        <v>0</v>
      </c>
      <c r="DY11" s="55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6">
        <v>0</v>
      </c>
      <c r="E12" s="32"/>
      <c r="F12" s="33">
        <v>0</v>
      </c>
      <c r="G12" s="33">
        <v>0</v>
      </c>
      <c r="H12" s="33">
        <v>0</v>
      </c>
      <c r="I12" s="32"/>
      <c r="J12" s="32"/>
      <c r="K12" s="32"/>
      <c r="L12" s="34">
        <v>0</v>
      </c>
      <c r="M12" s="34">
        <v>0</v>
      </c>
      <c r="N12" s="34">
        <v>0</v>
      </c>
      <c r="O12" s="35"/>
      <c r="P12" s="36">
        <f t="shared" si="0"/>
        <v>0</v>
      </c>
      <c r="Q12" s="34">
        <v>0</v>
      </c>
      <c r="R12" s="34">
        <v>0</v>
      </c>
      <c r="S12" s="34">
        <v>0</v>
      </c>
      <c r="T12" s="35"/>
      <c r="U12" s="36">
        <f t="shared" si="1"/>
        <v>0</v>
      </c>
      <c r="V12" s="34">
        <v>0</v>
      </c>
      <c r="W12" s="34">
        <v>0</v>
      </c>
      <c r="X12" s="34">
        <v>0</v>
      </c>
      <c r="Y12" s="35"/>
      <c r="Z12" s="36">
        <f t="shared" si="2"/>
        <v>0</v>
      </c>
      <c r="AA12" s="34">
        <v>0</v>
      </c>
      <c r="AB12" s="34">
        <v>0</v>
      </c>
      <c r="AC12" s="34">
        <v>0</v>
      </c>
      <c r="AD12" s="35"/>
      <c r="AE12" s="36">
        <f t="shared" si="3"/>
        <v>0</v>
      </c>
      <c r="AF12" s="34">
        <v>0</v>
      </c>
      <c r="AG12" s="34">
        <v>0</v>
      </c>
      <c r="AH12" s="34">
        <v>0</v>
      </c>
      <c r="AI12" s="35"/>
      <c r="AJ12" s="36">
        <f t="shared" si="4"/>
        <v>0</v>
      </c>
      <c r="AK12" s="34">
        <v>0</v>
      </c>
      <c r="AL12" s="34">
        <v>0</v>
      </c>
      <c r="AM12" s="34">
        <v>0</v>
      </c>
      <c r="AN12" s="35"/>
      <c r="AO12" s="36">
        <f t="shared" si="5"/>
        <v>0</v>
      </c>
      <c r="AP12" s="34">
        <v>0</v>
      </c>
      <c r="AQ12" s="34">
        <v>0</v>
      </c>
      <c r="AR12" s="34">
        <v>0</v>
      </c>
      <c r="AS12" s="35"/>
      <c r="AT12" s="36">
        <f t="shared" si="6"/>
        <v>0</v>
      </c>
      <c r="AU12" s="34">
        <v>0</v>
      </c>
      <c r="AV12" s="34">
        <v>0</v>
      </c>
      <c r="AW12" s="34">
        <v>0</v>
      </c>
      <c r="AX12" s="35"/>
      <c r="AY12" s="36">
        <f t="shared" si="7"/>
        <v>0</v>
      </c>
      <c r="AZ12" s="37">
        <f t="shared" si="8"/>
        <v>0</v>
      </c>
      <c r="BA12" s="38">
        <v>0</v>
      </c>
      <c r="BB12" s="38">
        <v>0</v>
      </c>
      <c r="BC12" s="38">
        <v>0</v>
      </c>
      <c r="BD12" s="39"/>
      <c r="BE12" s="36">
        <f t="shared" si="9"/>
        <v>0</v>
      </c>
      <c r="BF12" s="38">
        <v>0</v>
      </c>
      <c r="BG12" s="38">
        <v>0</v>
      </c>
      <c r="BH12" s="38">
        <v>0</v>
      </c>
      <c r="BI12" s="39"/>
      <c r="BJ12" s="36">
        <f t="shared" si="10"/>
        <v>0</v>
      </c>
      <c r="BK12" s="38">
        <v>0</v>
      </c>
      <c r="BL12" s="38">
        <v>0</v>
      </c>
      <c r="BM12" s="38">
        <v>0</v>
      </c>
      <c r="BN12" s="39"/>
      <c r="BO12" s="36">
        <f t="shared" si="11"/>
        <v>0</v>
      </c>
      <c r="BP12" s="38">
        <v>0</v>
      </c>
      <c r="BQ12" s="38">
        <v>0</v>
      </c>
      <c r="BR12" s="38">
        <v>0</v>
      </c>
      <c r="BS12" s="39"/>
      <c r="BT12" s="36">
        <f t="shared" si="12"/>
        <v>0</v>
      </c>
      <c r="BU12" s="40">
        <v>0</v>
      </c>
      <c r="BV12" s="40">
        <v>0</v>
      </c>
      <c r="BW12" s="40">
        <v>0</v>
      </c>
      <c r="BX12" s="39"/>
      <c r="BY12" s="36">
        <f t="shared" si="13"/>
        <v>0</v>
      </c>
      <c r="BZ12" s="40">
        <v>0</v>
      </c>
      <c r="CA12" s="40">
        <v>0</v>
      </c>
      <c r="CB12" s="40">
        <v>0</v>
      </c>
      <c r="CC12" s="41"/>
      <c r="CD12" s="42">
        <f t="shared" si="14"/>
        <v>0</v>
      </c>
      <c r="CE12" s="43"/>
      <c r="CF12" s="44"/>
      <c r="CG12" s="44"/>
      <c r="CH12" s="39"/>
      <c r="CI12" s="44"/>
      <c r="CJ12" s="44"/>
      <c r="CK12" s="44"/>
      <c r="CL12" s="39"/>
      <c r="CM12" s="44"/>
      <c r="CN12" s="44"/>
      <c r="CO12" s="44"/>
      <c r="CP12" s="39"/>
      <c r="CQ12" s="44"/>
      <c r="CR12" s="44"/>
      <c r="CS12" s="44"/>
      <c r="CT12" s="39"/>
      <c r="CU12" s="44"/>
      <c r="CV12" s="44"/>
      <c r="CW12" s="44"/>
      <c r="CX12" s="39"/>
      <c r="CY12" s="44"/>
      <c r="CZ12" s="44"/>
      <c r="DA12" s="44"/>
      <c r="DB12" s="45"/>
      <c r="DC12" s="46"/>
      <c r="DD12" s="47">
        <f t="shared" si="33"/>
        <v>0</v>
      </c>
      <c r="DE12" s="48">
        <f t="shared" si="33"/>
        <v>0</v>
      </c>
      <c r="DF12" s="48">
        <f t="shared" si="33"/>
        <v>0</v>
      </c>
      <c r="DG12" s="35">
        <f t="shared" si="15"/>
        <v>0</v>
      </c>
      <c r="DH12" s="49">
        <f t="shared" si="16"/>
        <v>0</v>
      </c>
      <c r="DI12" s="36">
        <f t="shared" si="17"/>
        <v>0</v>
      </c>
      <c r="DJ12" s="50">
        <f t="shared" si="18"/>
        <v>2</v>
      </c>
      <c r="DK12" s="51">
        <f t="shared" si="19"/>
        <v>0</v>
      </c>
      <c r="DL12" s="36">
        <f t="shared" si="20"/>
        <v>0</v>
      </c>
      <c r="DM12" s="36">
        <f t="shared" si="21"/>
        <v>2</v>
      </c>
      <c r="DN12" s="36">
        <f t="shared" si="22"/>
        <v>0</v>
      </c>
      <c r="DO12" s="36">
        <f t="shared" si="23"/>
        <v>0</v>
      </c>
      <c r="DP12" s="36">
        <f t="shared" si="24"/>
        <v>2</v>
      </c>
      <c r="DQ12" s="52">
        <f t="shared" si="25"/>
        <v>0</v>
      </c>
      <c r="DR12" s="52">
        <f t="shared" si="26"/>
        <v>0</v>
      </c>
      <c r="DS12" s="52">
        <f t="shared" si="27"/>
        <v>2</v>
      </c>
      <c r="DT12" s="52">
        <f t="shared" si="28"/>
        <v>0</v>
      </c>
      <c r="DU12" s="52">
        <f t="shared" si="29"/>
        <v>0</v>
      </c>
      <c r="DV12" s="53">
        <f t="shared" si="30"/>
        <v>20</v>
      </c>
      <c r="DW12" s="52">
        <f>IF(DV12&lt;&gt;20,RANK(DV12,$DV$4:$DV$18,1)+COUNTIF(DV$4:DV12,DV12)-1,20)</f>
        <v>20</v>
      </c>
      <c r="DX12" s="54">
        <f t="shared" si="31"/>
        <v>0</v>
      </c>
      <c r="DY12" s="55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6">
        <v>0</v>
      </c>
      <c r="E13" s="32"/>
      <c r="F13" s="33">
        <v>0</v>
      </c>
      <c r="G13" s="33">
        <v>0</v>
      </c>
      <c r="H13" s="33">
        <v>0</v>
      </c>
      <c r="I13" s="32"/>
      <c r="J13" s="32"/>
      <c r="K13" s="32"/>
      <c r="L13" s="34">
        <v>0</v>
      </c>
      <c r="M13" s="34">
        <v>0</v>
      </c>
      <c r="N13" s="34">
        <v>0</v>
      </c>
      <c r="O13" s="35"/>
      <c r="P13" s="36">
        <f t="shared" si="0"/>
        <v>0</v>
      </c>
      <c r="Q13" s="34">
        <v>0</v>
      </c>
      <c r="R13" s="34">
        <v>0</v>
      </c>
      <c r="S13" s="34">
        <v>0</v>
      </c>
      <c r="T13" s="35"/>
      <c r="U13" s="36">
        <f t="shared" si="1"/>
        <v>0</v>
      </c>
      <c r="V13" s="34">
        <v>0</v>
      </c>
      <c r="W13" s="34">
        <v>0</v>
      </c>
      <c r="X13" s="34">
        <v>0</v>
      </c>
      <c r="Y13" s="35"/>
      <c r="Z13" s="36">
        <f t="shared" si="2"/>
        <v>0</v>
      </c>
      <c r="AA13" s="34">
        <v>0</v>
      </c>
      <c r="AB13" s="34">
        <v>0</v>
      </c>
      <c r="AC13" s="34">
        <v>0</v>
      </c>
      <c r="AD13" s="35"/>
      <c r="AE13" s="36">
        <f t="shared" si="3"/>
        <v>0</v>
      </c>
      <c r="AF13" s="34">
        <v>0</v>
      </c>
      <c r="AG13" s="34">
        <v>0</v>
      </c>
      <c r="AH13" s="34">
        <v>0</v>
      </c>
      <c r="AI13" s="35"/>
      <c r="AJ13" s="36">
        <f t="shared" si="4"/>
        <v>0</v>
      </c>
      <c r="AK13" s="34">
        <v>0</v>
      </c>
      <c r="AL13" s="34">
        <v>0</v>
      </c>
      <c r="AM13" s="34">
        <v>0</v>
      </c>
      <c r="AN13" s="35"/>
      <c r="AO13" s="36">
        <f t="shared" si="5"/>
        <v>0</v>
      </c>
      <c r="AP13" s="34">
        <v>0</v>
      </c>
      <c r="AQ13" s="34">
        <v>0</v>
      </c>
      <c r="AR13" s="34">
        <v>0</v>
      </c>
      <c r="AS13" s="35"/>
      <c r="AT13" s="36">
        <f t="shared" si="6"/>
        <v>0</v>
      </c>
      <c r="AU13" s="34">
        <v>0</v>
      </c>
      <c r="AV13" s="34">
        <v>0</v>
      </c>
      <c r="AW13" s="34">
        <v>0</v>
      </c>
      <c r="AX13" s="35"/>
      <c r="AY13" s="36">
        <f t="shared" si="7"/>
        <v>0</v>
      </c>
      <c r="AZ13" s="37">
        <f t="shared" si="8"/>
        <v>0</v>
      </c>
      <c r="BA13" s="38">
        <v>0</v>
      </c>
      <c r="BB13" s="38">
        <v>0</v>
      </c>
      <c r="BC13" s="38">
        <v>0</v>
      </c>
      <c r="BD13" s="39"/>
      <c r="BE13" s="36">
        <f t="shared" si="9"/>
        <v>0</v>
      </c>
      <c r="BF13" s="38">
        <v>0</v>
      </c>
      <c r="BG13" s="38">
        <v>0</v>
      </c>
      <c r="BH13" s="38">
        <v>0</v>
      </c>
      <c r="BI13" s="39"/>
      <c r="BJ13" s="36">
        <f t="shared" si="10"/>
        <v>0</v>
      </c>
      <c r="BK13" s="38">
        <v>0</v>
      </c>
      <c r="BL13" s="38">
        <v>0</v>
      </c>
      <c r="BM13" s="38">
        <v>0</v>
      </c>
      <c r="BN13" s="39"/>
      <c r="BO13" s="36">
        <f t="shared" si="11"/>
        <v>0</v>
      </c>
      <c r="BP13" s="38">
        <v>0</v>
      </c>
      <c r="BQ13" s="38">
        <v>0</v>
      </c>
      <c r="BR13" s="38">
        <v>0</v>
      </c>
      <c r="BS13" s="39"/>
      <c r="BT13" s="36">
        <f t="shared" si="12"/>
        <v>0</v>
      </c>
      <c r="BU13" s="40">
        <v>0</v>
      </c>
      <c r="BV13" s="40">
        <v>0</v>
      </c>
      <c r="BW13" s="40">
        <v>0</v>
      </c>
      <c r="BX13" s="39"/>
      <c r="BY13" s="36">
        <f t="shared" si="13"/>
        <v>0</v>
      </c>
      <c r="BZ13" s="40">
        <v>0</v>
      </c>
      <c r="CA13" s="40">
        <v>0</v>
      </c>
      <c r="CB13" s="40">
        <v>0</v>
      </c>
      <c r="CC13" s="41"/>
      <c r="CD13" s="42">
        <f t="shared" si="14"/>
        <v>0</v>
      </c>
      <c r="CE13" s="43"/>
      <c r="CF13" s="44"/>
      <c r="CG13" s="44"/>
      <c r="CH13" s="39"/>
      <c r="CI13" s="44"/>
      <c r="CJ13" s="44"/>
      <c r="CK13" s="44"/>
      <c r="CL13" s="39"/>
      <c r="CM13" s="44"/>
      <c r="CN13" s="44"/>
      <c r="CO13" s="44"/>
      <c r="CP13" s="39"/>
      <c r="CQ13" s="44"/>
      <c r="CR13" s="44"/>
      <c r="CS13" s="44"/>
      <c r="CT13" s="39"/>
      <c r="CU13" s="44"/>
      <c r="CV13" s="44"/>
      <c r="CW13" s="44"/>
      <c r="CX13" s="39"/>
      <c r="CY13" s="44"/>
      <c r="CZ13" s="44"/>
      <c r="DA13" s="44"/>
      <c r="DB13" s="45"/>
      <c r="DC13" s="46"/>
      <c r="DD13" s="47">
        <f t="shared" si="33"/>
        <v>0</v>
      </c>
      <c r="DE13" s="48">
        <f t="shared" si="33"/>
        <v>0</v>
      </c>
      <c r="DF13" s="48">
        <f t="shared" si="33"/>
        <v>0</v>
      </c>
      <c r="DG13" s="35">
        <f t="shared" si="15"/>
        <v>0</v>
      </c>
      <c r="DH13" s="49">
        <f t="shared" si="16"/>
        <v>0</v>
      </c>
      <c r="DI13" s="36">
        <f t="shared" si="17"/>
        <v>0</v>
      </c>
      <c r="DJ13" s="50">
        <f t="shared" si="18"/>
        <v>2</v>
      </c>
      <c r="DK13" s="51">
        <f t="shared" si="19"/>
        <v>0</v>
      </c>
      <c r="DL13" s="36">
        <f t="shared" si="20"/>
        <v>0</v>
      </c>
      <c r="DM13" s="36">
        <f t="shared" si="21"/>
        <v>2</v>
      </c>
      <c r="DN13" s="36">
        <f t="shared" si="22"/>
        <v>0</v>
      </c>
      <c r="DO13" s="36">
        <f t="shared" si="23"/>
        <v>0</v>
      </c>
      <c r="DP13" s="36">
        <f t="shared" si="24"/>
        <v>2</v>
      </c>
      <c r="DQ13" s="52">
        <f t="shared" si="25"/>
        <v>0</v>
      </c>
      <c r="DR13" s="52">
        <f t="shared" si="26"/>
        <v>0</v>
      </c>
      <c r="DS13" s="52">
        <f t="shared" si="27"/>
        <v>2</v>
      </c>
      <c r="DT13" s="52">
        <f t="shared" si="28"/>
        <v>0</v>
      </c>
      <c r="DU13" s="52">
        <f t="shared" si="29"/>
        <v>0</v>
      </c>
      <c r="DV13" s="53">
        <f t="shared" si="30"/>
        <v>20</v>
      </c>
      <c r="DW13" s="52">
        <f>IF(DV13&lt;&gt;20,RANK(DV13,$DV$4:$DV$18,1)+COUNTIF(DV$4:DV13,DV13)-1,20)</f>
        <v>20</v>
      </c>
      <c r="DX13" s="54">
        <f t="shared" si="31"/>
        <v>0</v>
      </c>
      <c r="DY13" s="55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6">
        <f>classi!B135</f>
        <v>0</v>
      </c>
      <c r="E14" s="32"/>
      <c r="F14" s="33">
        <f>classi!C135</f>
        <v>0</v>
      </c>
      <c r="G14" s="33">
        <f>classi!D135</f>
        <v>0</v>
      </c>
      <c r="H14" s="33">
        <f>classi!G135</f>
        <v>0</v>
      </c>
      <c r="I14" s="32"/>
      <c r="J14" s="32"/>
      <c r="K14" s="32"/>
      <c r="L14" s="34">
        <v>0</v>
      </c>
      <c r="M14" s="34">
        <v>0</v>
      </c>
      <c r="N14" s="34">
        <v>0</v>
      </c>
      <c r="O14" s="35"/>
      <c r="P14" s="36">
        <f t="shared" si="0"/>
        <v>0</v>
      </c>
      <c r="Q14" s="34">
        <v>0</v>
      </c>
      <c r="R14" s="34">
        <v>0</v>
      </c>
      <c r="S14" s="34">
        <v>0</v>
      </c>
      <c r="T14" s="35"/>
      <c r="U14" s="36">
        <f t="shared" si="1"/>
        <v>0</v>
      </c>
      <c r="V14" s="34">
        <v>0</v>
      </c>
      <c r="W14" s="34">
        <v>0</v>
      </c>
      <c r="X14" s="34">
        <v>0</v>
      </c>
      <c r="Y14" s="35"/>
      <c r="Z14" s="36">
        <f t="shared" si="2"/>
        <v>0</v>
      </c>
      <c r="AA14" s="34">
        <v>0</v>
      </c>
      <c r="AB14" s="34">
        <v>0</v>
      </c>
      <c r="AC14" s="34">
        <v>0</v>
      </c>
      <c r="AD14" s="35"/>
      <c r="AE14" s="36">
        <f t="shared" si="3"/>
        <v>0</v>
      </c>
      <c r="AF14" s="34">
        <v>0</v>
      </c>
      <c r="AG14" s="34">
        <v>0</v>
      </c>
      <c r="AH14" s="34">
        <v>0</v>
      </c>
      <c r="AI14" s="35"/>
      <c r="AJ14" s="36">
        <f t="shared" si="4"/>
        <v>0</v>
      </c>
      <c r="AK14" s="34">
        <v>0</v>
      </c>
      <c r="AL14" s="34">
        <v>0</v>
      </c>
      <c r="AM14" s="34">
        <v>0</v>
      </c>
      <c r="AN14" s="35"/>
      <c r="AO14" s="36">
        <f t="shared" si="5"/>
        <v>0</v>
      </c>
      <c r="AP14" s="34">
        <v>0</v>
      </c>
      <c r="AQ14" s="34">
        <v>0</v>
      </c>
      <c r="AR14" s="34">
        <v>0</v>
      </c>
      <c r="AS14" s="35"/>
      <c r="AT14" s="36">
        <f t="shared" si="6"/>
        <v>0</v>
      </c>
      <c r="AU14" s="34">
        <v>0</v>
      </c>
      <c r="AV14" s="34">
        <v>0</v>
      </c>
      <c r="AW14" s="34">
        <v>0</v>
      </c>
      <c r="AX14" s="35"/>
      <c r="AY14" s="36">
        <f t="shared" si="7"/>
        <v>0</v>
      </c>
      <c r="AZ14" s="37">
        <f t="shared" si="8"/>
        <v>0</v>
      </c>
      <c r="BA14" s="38">
        <v>0</v>
      </c>
      <c r="BB14" s="38">
        <v>0</v>
      </c>
      <c r="BC14" s="38">
        <v>0</v>
      </c>
      <c r="BD14" s="39"/>
      <c r="BE14" s="36">
        <f t="shared" si="9"/>
        <v>0</v>
      </c>
      <c r="BF14" s="38">
        <v>0</v>
      </c>
      <c r="BG14" s="38">
        <v>0</v>
      </c>
      <c r="BH14" s="38">
        <v>0</v>
      </c>
      <c r="BI14" s="39"/>
      <c r="BJ14" s="36">
        <f t="shared" si="10"/>
        <v>0</v>
      </c>
      <c r="BK14" s="38">
        <v>0</v>
      </c>
      <c r="BL14" s="38">
        <v>0</v>
      </c>
      <c r="BM14" s="38">
        <v>0</v>
      </c>
      <c r="BN14" s="39"/>
      <c r="BO14" s="36">
        <f t="shared" si="11"/>
        <v>0</v>
      </c>
      <c r="BP14" s="38">
        <v>0</v>
      </c>
      <c r="BQ14" s="38">
        <v>0</v>
      </c>
      <c r="BR14" s="38">
        <v>0</v>
      </c>
      <c r="BS14" s="39"/>
      <c r="BT14" s="36">
        <f t="shared" si="12"/>
        <v>0</v>
      </c>
      <c r="BU14" s="40">
        <v>0</v>
      </c>
      <c r="BV14" s="40">
        <v>0</v>
      </c>
      <c r="BW14" s="40">
        <v>0</v>
      </c>
      <c r="BX14" s="39"/>
      <c r="BY14" s="36">
        <f t="shared" si="13"/>
        <v>0</v>
      </c>
      <c r="BZ14" s="40">
        <v>0</v>
      </c>
      <c r="CA14" s="40">
        <v>0</v>
      </c>
      <c r="CB14" s="40">
        <v>0</v>
      </c>
      <c r="CC14" s="41"/>
      <c r="CD14" s="42">
        <f t="shared" si="14"/>
        <v>0</v>
      </c>
      <c r="CE14" s="43"/>
      <c r="CF14" s="44"/>
      <c r="CG14" s="44"/>
      <c r="CH14" s="39"/>
      <c r="CI14" s="44"/>
      <c r="CJ14" s="44"/>
      <c r="CK14" s="44"/>
      <c r="CL14" s="39"/>
      <c r="CM14" s="44"/>
      <c r="CN14" s="44"/>
      <c r="CO14" s="44"/>
      <c r="CP14" s="39"/>
      <c r="CQ14" s="44"/>
      <c r="CR14" s="44"/>
      <c r="CS14" s="44"/>
      <c r="CT14" s="39"/>
      <c r="CU14" s="44"/>
      <c r="CV14" s="44"/>
      <c r="CW14" s="44"/>
      <c r="CX14" s="39"/>
      <c r="CY14" s="44"/>
      <c r="CZ14" s="44"/>
      <c r="DA14" s="44"/>
      <c r="DB14" s="45"/>
      <c r="DC14" s="46"/>
      <c r="DD14" s="47">
        <f t="shared" si="33"/>
        <v>0</v>
      </c>
      <c r="DE14" s="48">
        <f t="shared" si="33"/>
        <v>0</v>
      </c>
      <c r="DF14" s="48">
        <f t="shared" si="33"/>
        <v>0</v>
      </c>
      <c r="DG14" s="35">
        <f t="shared" si="15"/>
        <v>0</v>
      </c>
      <c r="DH14" s="49">
        <f t="shared" si="16"/>
        <v>0</v>
      </c>
      <c r="DI14" s="36">
        <f t="shared" si="17"/>
        <v>0</v>
      </c>
      <c r="DJ14" s="50">
        <f t="shared" si="18"/>
        <v>2</v>
      </c>
      <c r="DK14" s="51">
        <f t="shared" si="19"/>
        <v>0</v>
      </c>
      <c r="DL14" s="36">
        <f t="shared" si="20"/>
        <v>0</v>
      </c>
      <c r="DM14" s="36">
        <f t="shared" si="21"/>
        <v>2</v>
      </c>
      <c r="DN14" s="36">
        <f t="shared" si="22"/>
        <v>0</v>
      </c>
      <c r="DO14" s="36">
        <f t="shared" si="23"/>
        <v>0</v>
      </c>
      <c r="DP14" s="36">
        <f t="shared" si="24"/>
        <v>2</v>
      </c>
      <c r="DQ14" s="52">
        <f t="shared" si="25"/>
        <v>0</v>
      </c>
      <c r="DR14" s="52">
        <f t="shared" si="26"/>
        <v>0</v>
      </c>
      <c r="DS14" s="52">
        <f t="shared" si="27"/>
        <v>2</v>
      </c>
      <c r="DT14" s="52">
        <f t="shared" si="28"/>
        <v>0</v>
      </c>
      <c r="DU14" s="52">
        <f t="shared" si="29"/>
        <v>0</v>
      </c>
      <c r="DV14" s="53">
        <f t="shared" si="30"/>
        <v>20</v>
      </c>
      <c r="DW14" s="52">
        <f>IF(DV14&lt;&gt;20,RANK(DV14,$DV$4:$DV$18,1)+COUNTIF(DV$4:DV14,DV14)-1,20)</f>
        <v>20</v>
      </c>
      <c r="DX14" s="54">
        <f t="shared" si="31"/>
        <v>0</v>
      </c>
      <c r="DY14" s="55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57">
        <f>classi!B136</f>
        <v>0</v>
      </c>
      <c r="E15" s="32"/>
      <c r="F15" s="33">
        <f>classi!C136</f>
        <v>0</v>
      </c>
      <c r="G15" s="33">
        <f>classi!D136</f>
        <v>0</v>
      </c>
      <c r="H15" s="33">
        <f>classi!G136</f>
        <v>0</v>
      </c>
      <c r="I15" s="32"/>
      <c r="J15" s="32"/>
      <c r="K15" s="32"/>
      <c r="L15" s="34">
        <v>0</v>
      </c>
      <c r="M15" s="34">
        <v>0</v>
      </c>
      <c r="N15" s="34">
        <v>0</v>
      </c>
      <c r="O15" s="35"/>
      <c r="P15" s="36">
        <f t="shared" si="0"/>
        <v>0</v>
      </c>
      <c r="Q15" s="34">
        <v>0</v>
      </c>
      <c r="R15" s="34">
        <v>0</v>
      </c>
      <c r="S15" s="34">
        <v>0</v>
      </c>
      <c r="T15" s="35"/>
      <c r="U15" s="36">
        <f t="shared" si="1"/>
        <v>0</v>
      </c>
      <c r="V15" s="34">
        <v>0</v>
      </c>
      <c r="W15" s="34">
        <v>0</v>
      </c>
      <c r="X15" s="34">
        <v>0</v>
      </c>
      <c r="Y15" s="35"/>
      <c r="Z15" s="36">
        <f t="shared" si="2"/>
        <v>0</v>
      </c>
      <c r="AA15" s="34">
        <v>0</v>
      </c>
      <c r="AB15" s="34">
        <v>0</v>
      </c>
      <c r="AC15" s="34">
        <v>0</v>
      </c>
      <c r="AD15" s="35"/>
      <c r="AE15" s="36">
        <f t="shared" si="3"/>
        <v>0</v>
      </c>
      <c r="AF15" s="34">
        <v>0</v>
      </c>
      <c r="AG15" s="34">
        <v>0</v>
      </c>
      <c r="AH15" s="34">
        <v>0</v>
      </c>
      <c r="AI15" s="35"/>
      <c r="AJ15" s="36">
        <f t="shared" si="4"/>
        <v>0</v>
      </c>
      <c r="AK15" s="34">
        <v>0</v>
      </c>
      <c r="AL15" s="34">
        <v>0</v>
      </c>
      <c r="AM15" s="34">
        <v>0</v>
      </c>
      <c r="AN15" s="35"/>
      <c r="AO15" s="36">
        <f t="shared" si="5"/>
        <v>0</v>
      </c>
      <c r="AP15" s="34">
        <v>0</v>
      </c>
      <c r="AQ15" s="34">
        <v>0</v>
      </c>
      <c r="AR15" s="34">
        <v>0</v>
      </c>
      <c r="AS15" s="35"/>
      <c r="AT15" s="36">
        <f t="shared" si="6"/>
        <v>0</v>
      </c>
      <c r="AU15" s="34">
        <v>0</v>
      </c>
      <c r="AV15" s="34">
        <v>0</v>
      </c>
      <c r="AW15" s="34">
        <v>0</v>
      </c>
      <c r="AX15" s="35"/>
      <c r="AY15" s="36">
        <f t="shared" si="7"/>
        <v>0</v>
      </c>
      <c r="AZ15" s="37">
        <f t="shared" si="8"/>
        <v>0</v>
      </c>
      <c r="BA15" s="38">
        <v>0</v>
      </c>
      <c r="BB15" s="38">
        <v>0</v>
      </c>
      <c r="BC15" s="38">
        <v>0</v>
      </c>
      <c r="BD15" s="39"/>
      <c r="BE15" s="36">
        <f t="shared" si="9"/>
        <v>0</v>
      </c>
      <c r="BF15" s="38">
        <v>0</v>
      </c>
      <c r="BG15" s="38">
        <v>0</v>
      </c>
      <c r="BH15" s="38">
        <v>0</v>
      </c>
      <c r="BI15" s="39"/>
      <c r="BJ15" s="36">
        <f t="shared" si="10"/>
        <v>0</v>
      </c>
      <c r="BK15" s="38">
        <v>0</v>
      </c>
      <c r="BL15" s="38">
        <v>0</v>
      </c>
      <c r="BM15" s="38">
        <v>0</v>
      </c>
      <c r="BN15" s="39"/>
      <c r="BO15" s="36">
        <f t="shared" si="11"/>
        <v>0</v>
      </c>
      <c r="BP15" s="38">
        <v>0</v>
      </c>
      <c r="BQ15" s="38">
        <v>0</v>
      </c>
      <c r="BR15" s="38">
        <v>0</v>
      </c>
      <c r="BS15" s="39"/>
      <c r="BT15" s="36">
        <f t="shared" si="12"/>
        <v>0</v>
      </c>
      <c r="BU15" s="40">
        <v>0</v>
      </c>
      <c r="BV15" s="40">
        <v>0</v>
      </c>
      <c r="BW15" s="40">
        <v>0</v>
      </c>
      <c r="BX15" s="39"/>
      <c r="BY15" s="36">
        <f t="shared" si="13"/>
        <v>0</v>
      </c>
      <c r="BZ15" s="40">
        <v>0</v>
      </c>
      <c r="CA15" s="40">
        <v>0</v>
      </c>
      <c r="CB15" s="40">
        <v>0</v>
      </c>
      <c r="CC15" s="41"/>
      <c r="CD15" s="42">
        <f t="shared" si="14"/>
        <v>0</v>
      </c>
      <c r="CE15" s="43"/>
      <c r="CF15" s="44"/>
      <c r="CG15" s="44"/>
      <c r="CH15" s="39"/>
      <c r="CI15" s="44"/>
      <c r="CJ15" s="44"/>
      <c r="CK15" s="44"/>
      <c r="CL15" s="39"/>
      <c r="CM15" s="44"/>
      <c r="CN15" s="44"/>
      <c r="CO15" s="44"/>
      <c r="CP15" s="39"/>
      <c r="CQ15" s="44"/>
      <c r="CR15" s="44"/>
      <c r="CS15" s="44"/>
      <c r="CT15" s="39"/>
      <c r="CU15" s="44"/>
      <c r="CV15" s="44"/>
      <c r="CW15" s="44"/>
      <c r="CX15" s="39"/>
      <c r="CY15" s="44"/>
      <c r="CZ15" s="44"/>
      <c r="DA15" s="44"/>
      <c r="DB15" s="45"/>
      <c r="DC15" s="46"/>
      <c r="DD15" s="47">
        <f t="shared" si="33"/>
        <v>0</v>
      </c>
      <c r="DE15" s="48">
        <f t="shared" si="33"/>
        <v>0</v>
      </c>
      <c r="DF15" s="48">
        <f t="shared" si="33"/>
        <v>0</v>
      </c>
      <c r="DG15" s="35">
        <f t="shared" si="15"/>
        <v>0</v>
      </c>
      <c r="DH15" s="49">
        <f t="shared" si="16"/>
        <v>0</v>
      </c>
      <c r="DI15" s="36">
        <f t="shared" si="17"/>
        <v>0</v>
      </c>
      <c r="DJ15" s="50">
        <f t="shared" si="18"/>
        <v>2</v>
      </c>
      <c r="DK15" s="51">
        <f t="shared" si="19"/>
        <v>0</v>
      </c>
      <c r="DL15" s="36">
        <f t="shared" si="20"/>
        <v>0</v>
      </c>
      <c r="DM15" s="36">
        <f t="shared" si="21"/>
        <v>2</v>
      </c>
      <c r="DN15" s="36">
        <f t="shared" si="22"/>
        <v>0</v>
      </c>
      <c r="DO15" s="36">
        <f t="shared" si="23"/>
        <v>0</v>
      </c>
      <c r="DP15" s="36">
        <f t="shared" si="24"/>
        <v>2</v>
      </c>
      <c r="DQ15" s="52">
        <f t="shared" si="25"/>
        <v>0</v>
      </c>
      <c r="DR15" s="52">
        <f t="shared" si="26"/>
        <v>0</v>
      </c>
      <c r="DS15" s="52">
        <f t="shared" si="27"/>
        <v>2</v>
      </c>
      <c r="DT15" s="52">
        <f t="shared" si="28"/>
        <v>0</v>
      </c>
      <c r="DU15" s="52">
        <f t="shared" si="29"/>
        <v>0</v>
      </c>
      <c r="DV15" s="53">
        <f t="shared" si="30"/>
        <v>20</v>
      </c>
      <c r="DW15" s="52">
        <f>IF(DV15&lt;&gt;20,RANK(DV15,$DV$4:$DV$18,1)+COUNTIF(DV$4:DV15,DV15)-1,20)</f>
        <v>20</v>
      </c>
      <c r="DX15" s="54">
        <f t="shared" si="31"/>
        <v>0</v>
      </c>
      <c r="DY15" s="55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57">
        <f>classi!B137</f>
        <v>0</v>
      </c>
      <c r="E16" s="32"/>
      <c r="F16" s="33">
        <f>classi!C137</f>
        <v>0</v>
      </c>
      <c r="G16" s="33">
        <f>classi!D137</f>
        <v>0</v>
      </c>
      <c r="H16" s="33">
        <f>classi!G137</f>
        <v>0</v>
      </c>
      <c r="I16" s="32"/>
      <c r="J16" s="32"/>
      <c r="K16" s="32"/>
      <c r="L16" s="34">
        <v>0</v>
      </c>
      <c r="M16" s="34">
        <v>0</v>
      </c>
      <c r="N16" s="34">
        <v>0</v>
      </c>
      <c r="O16" s="35"/>
      <c r="P16" s="36">
        <f t="shared" si="0"/>
        <v>0</v>
      </c>
      <c r="Q16" s="34">
        <v>0</v>
      </c>
      <c r="R16" s="34">
        <v>0</v>
      </c>
      <c r="S16" s="34">
        <v>0</v>
      </c>
      <c r="T16" s="35"/>
      <c r="U16" s="36">
        <f t="shared" si="1"/>
        <v>0</v>
      </c>
      <c r="V16" s="34">
        <v>0</v>
      </c>
      <c r="W16" s="34">
        <v>0</v>
      </c>
      <c r="X16" s="34">
        <v>0</v>
      </c>
      <c r="Y16" s="35"/>
      <c r="Z16" s="36">
        <f t="shared" si="2"/>
        <v>0</v>
      </c>
      <c r="AA16" s="34">
        <v>0</v>
      </c>
      <c r="AB16" s="34">
        <v>0</v>
      </c>
      <c r="AC16" s="34">
        <v>0</v>
      </c>
      <c r="AD16" s="35"/>
      <c r="AE16" s="36">
        <f t="shared" si="3"/>
        <v>0</v>
      </c>
      <c r="AF16" s="34">
        <v>0</v>
      </c>
      <c r="AG16" s="34">
        <v>0</v>
      </c>
      <c r="AH16" s="34">
        <v>0</v>
      </c>
      <c r="AI16" s="35"/>
      <c r="AJ16" s="36">
        <f t="shared" si="4"/>
        <v>0</v>
      </c>
      <c r="AK16" s="34">
        <v>0</v>
      </c>
      <c r="AL16" s="34">
        <v>0</v>
      </c>
      <c r="AM16" s="34">
        <v>0</v>
      </c>
      <c r="AN16" s="35"/>
      <c r="AO16" s="36">
        <f t="shared" si="5"/>
        <v>0</v>
      </c>
      <c r="AP16" s="34">
        <v>0</v>
      </c>
      <c r="AQ16" s="34">
        <v>0</v>
      </c>
      <c r="AR16" s="34">
        <v>0</v>
      </c>
      <c r="AS16" s="35"/>
      <c r="AT16" s="36">
        <f t="shared" si="6"/>
        <v>0</v>
      </c>
      <c r="AU16" s="34">
        <v>0</v>
      </c>
      <c r="AV16" s="34">
        <v>0</v>
      </c>
      <c r="AW16" s="34">
        <v>0</v>
      </c>
      <c r="AX16" s="35"/>
      <c r="AY16" s="36">
        <f t="shared" si="7"/>
        <v>0</v>
      </c>
      <c r="AZ16" s="37">
        <f t="shared" si="8"/>
        <v>0</v>
      </c>
      <c r="BA16" s="38">
        <v>0</v>
      </c>
      <c r="BB16" s="38">
        <v>0</v>
      </c>
      <c r="BC16" s="38">
        <v>0</v>
      </c>
      <c r="BD16" s="39"/>
      <c r="BE16" s="36">
        <f t="shared" si="9"/>
        <v>0</v>
      </c>
      <c r="BF16" s="38">
        <v>0</v>
      </c>
      <c r="BG16" s="38">
        <v>0</v>
      </c>
      <c r="BH16" s="38">
        <v>0</v>
      </c>
      <c r="BI16" s="39"/>
      <c r="BJ16" s="36">
        <f t="shared" si="10"/>
        <v>0</v>
      </c>
      <c r="BK16" s="38">
        <v>0</v>
      </c>
      <c r="BL16" s="38">
        <v>0</v>
      </c>
      <c r="BM16" s="38">
        <v>0</v>
      </c>
      <c r="BN16" s="39"/>
      <c r="BO16" s="36">
        <f t="shared" si="11"/>
        <v>0</v>
      </c>
      <c r="BP16" s="38">
        <v>0</v>
      </c>
      <c r="BQ16" s="38">
        <v>0</v>
      </c>
      <c r="BR16" s="38">
        <v>0</v>
      </c>
      <c r="BS16" s="39"/>
      <c r="BT16" s="36">
        <f t="shared" si="12"/>
        <v>0</v>
      </c>
      <c r="BU16" s="40">
        <v>0</v>
      </c>
      <c r="BV16" s="40">
        <v>0</v>
      </c>
      <c r="BW16" s="40">
        <v>0</v>
      </c>
      <c r="BX16" s="39"/>
      <c r="BY16" s="36">
        <f t="shared" si="13"/>
        <v>0</v>
      </c>
      <c r="BZ16" s="40">
        <v>0</v>
      </c>
      <c r="CA16" s="40">
        <v>0</v>
      </c>
      <c r="CB16" s="40">
        <v>0</v>
      </c>
      <c r="CC16" s="41"/>
      <c r="CD16" s="42">
        <f t="shared" si="14"/>
        <v>0</v>
      </c>
      <c r="CE16" s="43"/>
      <c r="CF16" s="44"/>
      <c r="CG16" s="44"/>
      <c r="CH16" s="39"/>
      <c r="CI16" s="44"/>
      <c r="CJ16" s="44"/>
      <c r="CK16" s="44"/>
      <c r="CL16" s="39"/>
      <c r="CM16" s="44"/>
      <c r="CN16" s="44"/>
      <c r="CO16" s="44"/>
      <c r="CP16" s="39"/>
      <c r="CQ16" s="44"/>
      <c r="CR16" s="44"/>
      <c r="CS16" s="44"/>
      <c r="CT16" s="39"/>
      <c r="CU16" s="44"/>
      <c r="CV16" s="44"/>
      <c r="CW16" s="44"/>
      <c r="CX16" s="39"/>
      <c r="CY16" s="44"/>
      <c r="CZ16" s="44"/>
      <c r="DA16" s="44"/>
      <c r="DB16" s="45"/>
      <c r="DC16" s="46"/>
      <c r="DD16" s="47">
        <f t="shared" si="33"/>
        <v>0</v>
      </c>
      <c r="DE16" s="48">
        <f t="shared" si="33"/>
        <v>0</v>
      </c>
      <c r="DF16" s="48">
        <f t="shared" si="33"/>
        <v>0</v>
      </c>
      <c r="DG16" s="35">
        <f t="shared" si="15"/>
        <v>0</v>
      </c>
      <c r="DH16" s="49">
        <f t="shared" si="16"/>
        <v>0</v>
      </c>
      <c r="DI16" s="36">
        <f t="shared" si="17"/>
        <v>0</v>
      </c>
      <c r="DJ16" s="50">
        <f t="shared" si="18"/>
        <v>2</v>
      </c>
      <c r="DK16" s="51">
        <f t="shared" si="19"/>
        <v>0</v>
      </c>
      <c r="DL16" s="36">
        <f t="shared" si="20"/>
        <v>0</v>
      </c>
      <c r="DM16" s="36">
        <f t="shared" si="21"/>
        <v>2</v>
      </c>
      <c r="DN16" s="36">
        <f t="shared" si="22"/>
        <v>0</v>
      </c>
      <c r="DO16" s="36">
        <f t="shared" si="23"/>
        <v>0</v>
      </c>
      <c r="DP16" s="36">
        <f t="shared" si="24"/>
        <v>2</v>
      </c>
      <c r="DQ16" s="52">
        <f t="shared" si="25"/>
        <v>0</v>
      </c>
      <c r="DR16" s="52">
        <f t="shared" si="26"/>
        <v>0</v>
      </c>
      <c r="DS16" s="52">
        <f t="shared" si="27"/>
        <v>2</v>
      </c>
      <c r="DT16" s="52">
        <f t="shared" si="28"/>
        <v>0</v>
      </c>
      <c r="DU16" s="52">
        <f t="shared" si="29"/>
        <v>0</v>
      </c>
      <c r="DV16" s="53">
        <f t="shared" si="30"/>
        <v>20</v>
      </c>
      <c r="DW16" s="52">
        <f>IF(DV16&lt;&gt;20,RANK(DV16,$DV$4:$DV$18,1)+COUNTIF(DV$4:DV16,DV16)-1,20)</f>
        <v>20</v>
      </c>
      <c r="DX16" s="54">
        <f t="shared" si="31"/>
        <v>0</v>
      </c>
      <c r="DY16" s="55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57">
        <f>classi!B138</f>
        <v>0</v>
      </c>
      <c r="E17" s="32"/>
      <c r="F17" s="33">
        <f>classi!C138</f>
        <v>0</v>
      </c>
      <c r="G17" s="33">
        <f>classi!D138</f>
        <v>0</v>
      </c>
      <c r="H17" s="33">
        <f>classi!G138</f>
        <v>0</v>
      </c>
      <c r="I17" s="32"/>
      <c r="J17" s="32"/>
      <c r="K17" s="32"/>
      <c r="L17" s="34">
        <v>0</v>
      </c>
      <c r="M17" s="34">
        <v>0</v>
      </c>
      <c r="N17" s="34">
        <v>0</v>
      </c>
      <c r="O17" s="35"/>
      <c r="P17" s="36">
        <f t="shared" si="0"/>
        <v>0</v>
      </c>
      <c r="Q17" s="34">
        <v>0</v>
      </c>
      <c r="R17" s="34">
        <v>0</v>
      </c>
      <c r="S17" s="34">
        <v>0</v>
      </c>
      <c r="T17" s="35"/>
      <c r="U17" s="36">
        <f t="shared" si="1"/>
        <v>0</v>
      </c>
      <c r="V17" s="34">
        <v>0</v>
      </c>
      <c r="W17" s="34">
        <v>0</v>
      </c>
      <c r="X17" s="34">
        <v>0</v>
      </c>
      <c r="Y17" s="35"/>
      <c r="Z17" s="36">
        <f t="shared" si="2"/>
        <v>0</v>
      </c>
      <c r="AA17" s="34">
        <v>0</v>
      </c>
      <c r="AB17" s="34">
        <v>0</v>
      </c>
      <c r="AC17" s="34">
        <v>0</v>
      </c>
      <c r="AD17" s="35"/>
      <c r="AE17" s="36">
        <f t="shared" si="3"/>
        <v>0</v>
      </c>
      <c r="AF17" s="34">
        <v>0</v>
      </c>
      <c r="AG17" s="34">
        <v>0</v>
      </c>
      <c r="AH17" s="34">
        <v>0</v>
      </c>
      <c r="AI17" s="35"/>
      <c r="AJ17" s="36">
        <f t="shared" si="4"/>
        <v>0</v>
      </c>
      <c r="AK17" s="34">
        <v>0</v>
      </c>
      <c r="AL17" s="34">
        <v>0</v>
      </c>
      <c r="AM17" s="34">
        <v>0</v>
      </c>
      <c r="AN17" s="35"/>
      <c r="AO17" s="36">
        <f t="shared" si="5"/>
        <v>0</v>
      </c>
      <c r="AP17" s="34">
        <v>0</v>
      </c>
      <c r="AQ17" s="34">
        <v>0</v>
      </c>
      <c r="AR17" s="34">
        <v>0</v>
      </c>
      <c r="AS17" s="35"/>
      <c r="AT17" s="36">
        <f t="shared" si="6"/>
        <v>0</v>
      </c>
      <c r="AU17" s="34">
        <v>0</v>
      </c>
      <c r="AV17" s="34">
        <v>0</v>
      </c>
      <c r="AW17" s="34">
        <v>0</v>
      </c>
      <c r="AX17" s="35"/>
      <c r="AY17" s="36">
        <f t="shared" si="7"/>
        <v>0</v>
      </c>
      <c r="AZ17" s="37">
        <f t="shared" si="8"/>
        <v>0</v>
      </c>
      <c r="BA17" s="38">
        <v>0</v>
      </c>
      <c r="BB17" s="38">
        <v>0</v>
      </c>
      <c r="BC17" s="38">
        <v>0</v>
      </c>
      <c r="BD17" s="39"/>
      <c r="BE17" s="36">
        <f t="shared" si="9"/>
        <v>0</v>
      </c>
      <c r="BF17" s="38">
        <v>0</v>
      </c>
      <c r="BG17" s="38">
        <v>0</v>
      </c>
      <c r="BH17" s="38">
        <v>0</v>
      </c>
      <c r="BI17" s="39"/>
      <c r="BJ17" s="36">
        <f t="shared" si="10"/>
        <v>0</v>
      </c>
      <c r="BK17" s="38">
        <v>0</v>
      </c>
      <c r="BL17" s="38">
        <v>0</v>
      </c>
      <c r="BM17" s="38">
        <v>0</v>
      </c>
      <c r="BN17" s="39"/>
      <c r="BO17" s="36">
        <f t="shared" si="11"/>
        <v>0</v>
      </c>
      <c r="BP17" s="38">
        <v>0</v>
      </c>
      <c r="BQ17" s="38">
        <v>0</v>
      </c>
      <c r="BR17" s="38">
        <v>0</v>
      </c>
      <c r="BS17" s="39"/>
      <c r="BT17" s="36">
        <f t="shared" si="12"/>
        <v>0</v>
      </c>
      <c r="BU17" s="40">
        <v>0</v>
      </c>
      <c r="BV17" s="40">
        <v>0</v>
      </c>
      <c r="BW17" s="40">
        <v>0</v>
      </c>
      <c r="BX17" s="39"/>
      <c r="BY17" s="36">
        <f t="shared" si="13"/>
        <v>0</v>
      </c>
      <c r="BZ17" s="40">
        <v>0</v>
      </c>
      <c r="CA17" s="40">
        <v>0</v>
      </c>
      <c r="CB17" s="40">
        <v>0</v>
      </c>
      <c r="CC17" s="41"/>
      <c r="CD17" s="42">
        <f t="shared" si="14"/>
        <v>0</v>
      </c>
      <c r="CE17" s="43"/>
      <c r="CF17" s="44"/>
      <c r="CG17" s="44"/>
      <c r="CH17" s="39"/>
      <c r="CI17" s="44"/>
      <c r="CJ17" s="44"/>
      <c r="CK17" s="44"/>
      <c r="CL17" s="39"/>
      <c r="CM17" s="44"/>
      <c r="CN17" s="44"/>
      <c r="CO17" s="44"/>
      <c r="CP17" s="39"/>
      <c r="CQ17" s="44"/>
      <c r="CR17" s="44"/>
      <c r="CS17" s="44"/>
      <c r="CT17" s="39"/>
      <c r="CU17" s="44"/>
      <c r="CV17" s="44"/>
      <c r="CW17" s="44"/>
      <c r="CX17" s="39"/>
      <c r="CY17" s="44"/>
      <c r="CZ17" s="44"/>
      <c r="DA17" s="44"/>
      <c r="DB17" s="45"/>
      <c r="DC17" s="46"/>
      <c r="DD17" s="47">
        <f t="shared" si="33"/>
        <v>0</v>
      </c>
      <c r="DE17" s="48">
        <f t="shared" si="33"/>
        <v>0</v>
      </c>
      <c r="DF17" s="48">
        <f t="shared" si="33"/>
        <v>0</v>
      </c>
      <c r="DG17" s="35">
        <f t="shared" si="15"/>
        <v>0</v>
      </c>
      <c r="DH17" s="49">
        <f t="shared" si="16"/>
        <v>0</v>
      </c>
      <c r="DI17" s="36">
        <f t="shared" si="17"/>
        <v>0</v>
      </c>
      <c r="DJ17" s="50">
        <f t="shared" si="18"/>
        <v>2</v>
      </c>
      <c r="DK17" s="51">
        <f t="shared" si="19"/>
        <v>0</v>
      </c>
      <c r="DL17" s="36">
        <f t="shared" si="20"/>
        <v>0</v>
      </c>
      <c r="DM17" s="36">
        <f t="shared" si="21"/>
        <v>2</v>
      </c>
      <c r="DN17" s="36">
        <f t="shared" si="22"/>
        <v>0</v>
      </c>
      <c r="DO17" s="36">
        <f t="shared" si="23"/>
        <v>0</v>
      </c>
      <c r="DP17" s="36">
        <f t="shared" si="24"/>
        <v>2</v>
      </c>
      <c r="DQ17" s="52">
        <f t="shared" si="25"/>
        <v>0</v>
      </c>
      <c r="DR17" s="52">
        <f t="shared" si="26"/>
        <v>0</v>
      </c>
      <c r="DS17" s="52">
        <f t="shared" si="27"/>
        <v>2</v>
      </c>
      <c r="DT17" s="52">
        <f t="shared" si="28"/>
        <v>0</v>
      </c>
      <c r="DU17" s="52">
        <f t="shared" si="29"/>
        <v>0</v>
      </c>
      <c r="DV17" s="53">
        <f t="shared" si="30"/>
        <v>20</v>
      </c>
      <c r="DW17" s="52">
        <f>IF(DV17&lt;&gt;20,RANK(DV17,$DV$4:$DV$18,1)+COUNTIF(DV$4:DV17,DV17)-1,20)</f>
        <v>20</v>
      </c>
      <c r="DX17" s="54">
        <f t="shared" si="31"/>
        <v>0</v>
      </c>
      <c r="DY17" s="55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58">
        <f>classi!B139</f>
        <v>0</v>
      </c>
      <c r="E18" s="59"/>
      <c r="F18" s="60">
        <f>classi!C139</f>
        <v>0</v>
      </c>
      <c r="G18" s="60">
        <f>classi!D139</f>
        <v>0</v>
      </c>
      <c r="H18" s="60">
        <v>0</v>
      </c>
      <c r="I18" s="59"/>
      <c r="J18" s="59"/>
      <c r="K18" s="59"/>
      <c r="L18" s="34">
        <v>0</v>
      </c>
      <c r="M18" s="34">
        <v>0</v>
      </c>
      <c r="N18" s="34">
        <v>0</v>
      </c>
      <c r="O18" s="61"/>
      <c r="P18" s="62">
        <f t="shared" si="0"/>
        <v>0</v>
      </c>
      <c r="Q18" s="34">
        <v>0</v>
      </c>
      <c r="R18" s="34">
        <v>0</v>
      </c>
      <c r="S18" s="34">
        <v>0</v>
      </c>
      <c r="T18" s="61"/>
      <c r="U18" s="62">
        <f t="shared" si="1"/>
        <v>0</v>
      </c>
      <c r="V18" s="34">
        <v>0</v>
      </c>
      <c r="W18" s="34">
        <v>0</v>
      </c>
      <c r="X18" s="34">
        <v>0</v>
      </c>
      <c r="Y18" s="61"/>
      <c r="Z18" s="62">
        <f t="shared" si="2"/>
        <v>0</v>
      </c>
      <c r="AA18" s="34">
        <v>0</v>
      </c>
      <c r="AB18" s="34">
        <v>0</v>
      </c>
      <c r="AC18" s="34">
        <v>0</v>
      </c>
      <c r="AD18" s="61"/>
      <c r="AE18" s="62">
        <f t="shared" si="3"/>
        <v>0</v>
      </c>
      <c r="AF18" s="34">
        <v>0</v>
      </c>
      <c r="AG18" s="34">
        <v>0</v>
      </c>
      <c r="AH18" s="34">
        <v>0</v>
      </c>
      <c r="AI18" s="61"/>
      <c r="AJ18" s="62">
        <f t="shared" si="4"/>
        <v>0</v>
      </c>
      <c r="AK18" s="34">
        <v>0</v>
      </c>
      <c r="AL18" s="34">
        <v>0</v>
      </c>
      <c r="AM18" s="34">
        <v>0</v>
      </c>
      <c r="AN18" s="61"/>
      <c r="AO18" s="62">
        <f t="shared" si="5"/>
        <v>0</v>
      </c>
      <c r="AP18" s="34">
        <v>0</v>
      </c>
      <c r="AQ18" s="34">
        <v>0</v>
      </c>
      <c r="AR18" s="34">
        <v>0</v>
      </c>
      <c r="AS18" s="61"/>
      <c r="AT18" s="62">
        <f t="shared" si="6"/>
        <v>0</v>
      </c>
      <c r="AU18" s="34">
        <v>0</v>
      </c>
      <c r="AV18" s="34">
        <v>0</v>
      </c>
      <c r="AW18" s="34">
        <v>0</v>
      </c>
      <c r="AX18" s="61"/>
      <c r="AY18" s="62">
        <f t="shared" si="7"/>
        <v>0</v>
      </c>
      <c r="AZ18" s="134">
        <f t="shared" si="8"/>
        <v>0</v>
      </c>
      <c r="BA18" s="63">
        <v>0</v>
      </c>
      <c r="BB18" s="63">
        <v>0</v>
      </c>
      <c r="BC18" s="63">
        <v>0</v>
      </c>
      <c r="BD18" s="64"/>
      <c r="BE18" s="62">
        <f t="shared" si="9"/>
        <v>0</v>
      </c>
      <c r="BF18" s="63">
        <v>0</v>
      </c>
      <c r="BG18" s="63">
        <v>0</v>
      </c>
      <c r="BH18" s="63">
        <v>0</v>
      </c>
      <c r="BI18" s="64"/>
      <c r="BJ18" s="62">
        <f t="shared" si="10"/>
        <v>0</v>
      </c>
      <c r="BK18" s="63">
        <v>0</v>
      </c>
      <c r="BL18" s="63">
        <v>0</v>
      </c>
      <c r="BM18" s="63">
        <v>0</v>
      </c>
      <c r="BN18" s="64"/>
      <c r="BO18" s="62">
        <f t="shared" si="11"/>
        <v>0</v>
      </c>
      <c r="BP18" s="63">
        <v>0</v>
      </c>
      <c r="BQ18" s="63">
        <v>0</v>
      </c>
      <c r="BR18" s="63">
        <v>0</v>
      </c>
      <c r="BS18" s="64"/>
      <c r="BT18" s="62">
        <f t="shared" si="12"/>
        <v>0</v>
      </c>
      <c r="BU18" s="65">
        <v>0</v>
      </c>
      <c r="BV18" s="65">
        <v>0</v>
      </c>
      <c r="BW18" s="65">
        <v>0</v>
      </c>
      <c r="BX18" s="64"/>
      <c r="BY18" s="62">
        <f t="shared" si="13"/>
        <v>0</v>
      </c>
      <c r="BZ18" s="65">
        <v>0</v>
      </c>
      <c r="CA18" s="65">
        <v>0</v>
      </c>
      <c r="CB18" s="65">
        <v>0</v>
      </c>
      <c r="CC18" s="66"/>
      <c r="CD18" s="67">
        <f t="shared" si="14"/>
        <v>0</v>
      </c>
      <c r="CE18" s="68"/>
      <c r="CF18" s="69"/>
      <c r="CG18" s="69"/>
      <c r="CH18" s="64"/>
      <c r="CI18" s="69"/>
      <c r="CJ18" s="69"/>
      <c r="CK18" s="69"/>
      <c r="CL18" s="64"/>
      <c r="CM18" s="69"/>
      <c r="CN18" s="69"/>
      <c r="CO18" s="69"/>
      <c r="CP18" s="64"/>
      <c r="CQ18" s="69"/>
      <c r="CR18" s="69"/>
      <c r="CS18" s="69"/>
      <c r="CT18" s="64"/>
      <c r="CU18" s="69"/>
      <c r="CV18" s="69"/>
      <c r="CW18" s="69"/>
      <c r="CX18" s="64"/>
      <c r="CY18" s="69"/>
      <c r="CZ18" s="69"/>
      <c r="DA18" s="69"/>
      <c r="DB18" s="70"/>
      <c r="DC18" s="71"/>
      <c r="DD18" s="72">
        <f t="shared" si="33"/>
        <v>0</v>
      </c>
      <c r="DE18" s="73">
        <f t="shared" si="33"/>
        <v>0</v>
      </c>
      <c r="DF18" s="73">
        <f t="shared" si="33"/>
        <v>0</v>
      </c>
      <c r="DG18" s="61">
        <f t="shared" si="15"/>
        <v>0</v>
      </c>
      <c r="DH18" s="74">
        <f t="shared" si="16"/>
        <v>0</v>
      </c>
      <c r="DI18" s="62">
        <f t="shared" si="17"/>
        <v>0</v>
      </c>
      <c r="DJ18" s="75">
        <f t="shared" si="18"/>
        <v>2</v>
      </c>
      <c r="DK18" s="76">
        <f t="shared" si="19"/>
        <v>0</v>
      </c>
      <c r="DL18" s="62">
        <f t="shared" si="20"/>
        <v>0</v>
      </c>
      <c r="DM18" s="62">
        <f t="shared" si="21"/>
        <v>2</v>
      </c>
      <c r="DN18" s="62">
        <f t="shared" si="22"/>
        <v>0</v>
      </c>
      <c r="DO18" s="62">
        <f t="shared" si="23"/>
        <v>0</v>
      </c>
      <c r="DP18" s="62">
        <f t="shared" si="24"/>
        <v>2</v>
      </c>
      <c r="DQ18" s="77">
        <f t="shared" si="25"/>
        <v>0</v>
      </c>
      <c r="DR18" s="77">
        <f t="shared" si="26"/>
        <v>0</v>
      </c>
      <c r="DS18" s="78">
        <f t="shared" si="27"/>
        <v>2</v>
      </c>
      <c r="DT18" s="77">
        <f t="shared" si="28"/>
        <v>0</v>
      </c>
      <c r="DU18" s="77">
        <f t="shared" si="29"/>
        <v>0</v>
      </c>
      <c r="DV18" s="78">
        <f t="shared" si="30"/>
        <v>20</v>
      </c>
      <c r="DW18" s="77">
        <f>IF(DV18&lt;&gt;20,RANK(DV18,$DV$4:$DV$18,1)+COUNTIF(DV$4:DV18,DV18)-1,20)</f>
        <v>20</v>
      </c>
      <c r="DX18" s="79">
        <f t="shared" si="31"/>
        <v>0</v>
      </c>
      <c r="DY18" s="80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3"/>
      <c r="DL19" s="83"/>
      <c r="DM19" s="83"/>
      <c r="DN19" s="83"/>
      <c r="DO19" s="83"/>
      <c r="DP19" s="83"/>
      <c r="DQ19" s="83"/>
      <c r="DR19" s="84">
        <f t="shared" si="26"/>
        <v>0</v>
      </c>
      <c r="DS19" s="85"/>
      <c r="DT19" s="83"/>
      <c r="DU19" s="83"/>
      <c r="DV19" s="83"/>
      <c r="DW19" s="83"/>
      <c r="DX19" s="83"/>
      <c r="DY19" s="83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7"/>
      <c r="DL20" s="87"/>
      <c r="DM20" s="87"/>
      <c r="DN20" s="87"/>
      <c r="DO20" s="87"/>
      <c r="DP20" s="87"/>
      <c r="DQ20" s="10"/>
      <c r="DR20" s="10"/>
      <c r="DS20" s="10"/>
      <c r="DT20" s="10"/>
      <c r="DU20" s="10"/>
      <c r="DV20" s="10"/>
      <c r="DW20" s="10"/>
      <c r="DX20" s="88"/>
      <c r="DY20" s="88"/>
      <c r="DZ20" s="10"/>
      <c r="EA20" s="3"/>
      <c r="EB20" s="3"/>
    </row>
    <row r="21" spans="1:132" ht="16.5" customHeight="1" thickBot="1" x14ac:dyDescent="0.3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7"/>
      <c r="DL21" s="87"/>
      <c r="DM21" s="87"/>
      <c r="DN21" s="87"/>
      <c r="DO21" s="87"/>
      <c r="DP21" s="87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00000000000001" customHeight="1" thickBot="1" x14ac:dyDescent="0.3">
      <c r="A22" s="10"/>
      <c r="B22" s="10"/>
      <c r="C22" s="4"/>
      <c r="D22" s="89" t="str">
        <f>D2</f>
        <v>HTM 3 25/09/22</v>
      </c>
      <c r="E22" s="90"/>
      <c r="F22" s="91"/>
      <c r="G22" s="92"/>
      <c r="H22" s="93"/>
      <c r="I22" s="249"/>
      <c r="J22" s="95"/>
      <c r="K22" s="96"/>
      <c r="L22" s="328" t="s">
        <v>11</v>
      </c>
      <c r="M22" s="329"/>
      <c r="N22" s="329"/>
      <c r="O22" s="330"/>
      <c r="P22" s="328" t="s">
        <v>12</v>
      </c>
      <c r="Q22" s="329"/>
      <c r="R22" s="329"/>
      <c r="S22" s="329"/>
      <c r="T22" s="330"/>
      <c r="U22" s="328" t="s">
        <v>13</v>
      </c>
      <c r="V22" s="329"/>
      <c r="W22" s="329"/>
      <c r="X22" s="329"/>
      <c r="Y22" s="329"/>
      <c r="Z22" s="329"/>
      <c r="AA22" s="330"/>
      <c r="AB22" s="97"/>
      <c r="AC22" s="250"/>
      <c r="AD22" s="250"/>
      <c r="AE22" s="247"/>
      <c r="AF22" s="248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00000000000001" customHeight="1" thickBot="1" x14ac:dyDescent="0.3">
      <c r="A23" s="10"/>
      <c r="B23" s="10"/>
      <c r="C23" s="4"/>
      <c r="D23" s="16" t="s">
        <v>41</v>
      </c>
      <c r="E23" s="17"/>
      <c r="F23" s="18" t="s">
        <v>2</v>
      </c>
      <c r="G23" s="18" t="s">
        <v>3</v>
      </c>
      <c r="H23" s="18" t="s">
        <v>6</v>
      </c>
      <c r="I23" s="101"/>
      <c r="J23" s="101"/>
      <c r="K23" s="102"/>
      <c r="L23" s="103" t="s">
        <v>14</v>
      </c>
      <c r="M23" s="104" t="s">
        <v>15</v>
      </c>
      <c r="N23" s="104" t="s">
        <v>16</v>
      </c>
      <c r="O23" s="105" t="s">
        <v>17</v>
      </c>
      <c r="P23" s="103" t="s">
        <v>18</v>
      </c>
      <c r="Q23" s="104" t="s">
        <v>19</v>
      </c>
      <c r="R23" s="104" t="s">
        <v>20</v>
      </c>
      <c r="S23" s="104" t="s">
        <v>21</v>
      </c>
      <c r="T23" s="106" t="s">
        <v>51</v>
      </c>
      <c r="U23" s="103" t="s">
        <v>23</v>
      </c>
      <c r="V23" s="104" t="s">
        <v>24</v>
      </c>
      <c r="W23" s="104" t="s">
        <v>25</v>
      </c>
      <c r="X23" s="104" t="s">
        <v>26</v>
      </c>
      <c r="Y23" s="104" t="s">
        <v>52</v>
      </c>
      <c r="Z23" s="104" t="s">
        <v>53</v>
      </c>
      <c r="AA23" s="105" t="s">
        <v>54</v>
      </c>
      <c r="AB23" s="103" t="s">
        <v>55</v>
      </c>
      <c r="AC23" s="107" t="s">
        <v>38</v>
      </c>
      <c r="AD23" s="107" t="s">
        <v>1</v>
      </c>
      <c r="AE23" s="108"/>
      <c r="AF23" s="109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0">
        <v>1</v>
      </c>
      <c r="D24" s="111">
        <f>IF(AA24="-",INDEX(DV$1:DV$18,MATCH(C24,$DW$1:$DW$18,0)),AA24)</f>
        <v>1</v>
      </c>
      <c r="E24" s="112"/>
      <c r="F24" s="113" t="str">
        <f>INDEX(F$1:F$18,MATCH(C24,$DW$1:$DW$18,0))</f>
        <v>Roberto</v>
      </c>
      <c r="G24" s="113" t="str">
        <f t="shared" ref="G24:G39" si="34">INDEX(G$1:G$18,MATCH(C24,$DW$1:$DW$18,0))</f>
        <v>Amerio</v>
      </c>
      <c r="H24" s="113" t="str">
        <f t="shared" ref="H24:H39" si="35">INDEX(H$1:H$18,MATCH(C24,$DW$1:$DW$18,0))</f>
        <v>Nano</v>
      </c>
      <c r="I24" s="112"/>
      <c r="J24" s="112"/>
      <c r="K24" s="114"/>
      <c r="L24" s="51">
        <f t="shared" ref="L24:L39" si="36">INDEX(P$1:P$18,MATCH(C24,$DW$1:$DW$18,0))</f>
        <v>17</v>
      </c>
      <c r="M24" s="36">
        <f t="shared" ref="M24:M39" si="37">INDEX(U$1:U$18,MATCH(C24,$DW$1:$DW$18,0))</f>
        <v>18</v>
      </c>
      <c r="N24" s="36">
        <f t="shared" ref="N24:N39" si="38">INDEX(Z$1:Z$18,MATCH(C24,$DW$1:$DW$18,0))</f>
        <v>19.333333333333332</v>
      </c>
      <c r="O24" s="42">
        <f t="shared" ref="O24:O39" si="39">INDEX(AE$1:AE$18,MATCH(C24,$DW$1:$DW$18,0))</f>
        <v>18.333333333333332</v>
      </c>
      <c r="P24" s="115">
        <f t="shared" ref="P24:P39" si="40">INDEX(AJ$1:AJ$18,MATCH(C24,$DW$1:$DW$18,0))</f>
        <v>16.666666666666668</v>
      </c>
      <c r="Q24" s="116">
        <f t="shared" ref="Q24:Q39" si="41">INDEX(AO$1:AO$18,MATCH(C24,$DW$1:$DW$18,0))</f>
        <v>14.666666666666666</v>
      </c>
      <c r="R24" s="116">
        <f t="shared" ref="R24:R39" si="42">INDEX(AT$1:AT$18,MATCH(C24,$DW$1:$DW$18,0))</f>
        <v>17.333333333333332</v>
      </c>
      <c r="S24" s="117">
        <f t="shared" ref="S24:S39" si="43">INDEX(AY$1:AY$18,MATCH(C24,$DW$1:$DW$18,0))</f>
        <v>16.666666666666668</v>
      </c>
      <c r="T24" s="118">
        <f t="shared" ref="T24:T39" si="44">INDEX(AZ$1:AZ$18,MATCH(C24,$DW$1:$DW$18,0))</f>
        <v>138</v>
      </c>
      <c r="U24" s="115">
        <f t="shared" ref="U24:U39" si="45">INDEX(BE$1:BE$18,MATCH(C24,$DW$1:$DW$18,0))</f>
        <v>0.6</v>
      </c>
      <c r="V24" s="116">
        <f>INDEX(BJ$1:BJ$18,MATCH(C24,$DW$1:$DW$18,0))</f>
        <v>0</v>
      </c>
      <c r="W24" s="116">
        <f t="shared" ref="W24:W39" si="46">INDEX(BO$1:BO$18,MATCH(C24,$DW$1:$DW$18,0))</f>
        <v>0</v>
      </c>
      <c r="X24" s="116">
        <f t="shared" ref="X24:X39" si="47">INDEX(BT$1:BT$18,MATCH(C24,$DW$1:$DW$18,0))</f>
        <v>0</v>
      </c>
      <c r="Y24" s="116">
        <f t="shared" ref="Y24:Y39" si="48">INDEX(BY$1:BY$18,MATCH(C24,$DW$1:$DW$18,0))</f>
        <v>0</v>
      </c>
      <c r="Z24" s="117">
        <f t="shared" ref="Z24:Z39" si="49">INDEX(CD$1:CD$18,MATCH(C24,$DW$1:$DW$18,0))</f>
        <v>0</v>
      </c>
      <c r="AA24" s="119" t="str">
        <f t="shared" ref="AA24:AA39" si="50">INDEX(DY$1:DY$18,MATCH(C24,$DW$1:$DW$18,0))</f>
        <v>-</v>
      </c>
      <c r="AB24" s="115">
        <f t="shared" ref="AB24:AB39" si="51">INDEX(DH$1:DH$18,MATCH(C24,$DW$1:$DW$18,0))</f>
        <v>0.6</v>
      </c>
      <c r="AC24" s="116">
        <f t="shared" ref="AC24:AC39" si="52">INDEX(DI$1:DI$18,MATCH(C24,$DW$1:$DW$18,0))</f>
        <v>137.4</v>
      </c>
      <c r="AD24" s="135">
        <f t="shared" ref="AD24:AD39" si="53">INDEX(D$1:D$18,MATCH(C24,$DW$1:$DW$18,0))</f>
        <v>0</v>
      </c>
      <c r="AE24" s="120"/>
      <c r="AF24" s="136" t="str">
        <f>IF(AC24&gt;=150,"Point","-")</f>
        <v>-</v>
      </c>
      <c r="AG24" s="12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0">
        <v>2</v>
      </c>
      <c r="D25" s="123" t="e">
        <f t="shared" ref="D25:D39" si="54">IF(AA25="-",INDEX(DV$1:DV$18,MATCH(C25,$DW$1:$DW$18,0)),AA25)</f>
        <v>#N/A</v>
      </c>
      <c r="E25" s="32"/>
      <c r="F25" s="124" t="e">
        <f t="shared" ref="F25:F39" si="55">INDEX(F$1:F$18,MATCH(C25,$DW$1:$DW$18,0))</f>
        <v>#N/A</v>
      </c>
      <c r="G25" s="124" t="e">
        <f t="shared" si="34"/>
        <v>#N/A</v>
      </c>
      <c r="H25" s="124" t="e">
        <f t="shared" si="35"/>
        <v>#N/A</v>
      </c>
      <c r="I25" s="32"/>
      <c r="J25" s="32"/>
      <c r="K25" s="125"/>
      <c r="L25" s="51" t="e">
        <f t="shared" si="36"/>
        <v>#N/A</v>
      </c>
      <c r="M25" s="36" t="e">
        <f t="shared" si="37"/>
        <v>#N/A</v>
      </c>
      <c r="N25" s="36" t="e">
        <f t="shared" si="38"/>
        <v>#N/A</v>
      </c>
      <c r="O25" s="42" t="e">
        <f t="shared" si="39"/>
        <v>#N/A</v>
      </c>
      <c r="P25" s="115" t="e">
        <f t="shared" si="40"/>
        <v>#N/A</v>
      </c>
      <c r="Q25" s="116" t="e">
        <f t="shared" si="41"/>
        <v>#N/A</v>
      </c>
      <c r="R25" s="116" t="e">
        <f t="shared" si="42"/>
        <v>#N/A</v>
      </c>
      <c r="S25" s="117" t="e">
        <f t="shared" si="43"/>
        <v>#N/A</v>
      </c>
      <c r="T25" s="126" t="e">
        <f t="shared" si="44"/>
        <v>#N/A</v>
      </c>
      <c r="U25" s="115" t="e">
        <f t="shared" si="45"/>
        <v>#N/A</v>
      </c>
      <c r="V25" s="116" t="e">
        <f t="shared" ref="V25:V31" si="56">INDEX(BJ$1:BJ$18,MATCH(C25,$DW$1:$DW$18,0))</f>
        <v>#N/A</v>
      </c>
      <c r="W25" s="116" t="e">
        <f t="shared" si="46"/>
        <v>#N/A</v>
      </c>
      <c r="X25" s="116" t="e">
        <f t="shared" si="47"/>
        <v>#N/A</v>
      </c>
      <c r="Y25" s="116" t="e">
        <f t="shared" si="48"/>
        <v>#N/A</v>
      </c>
      <c r="Z25" s="117" t="e">
        <f t="shared" si="49"/>
        <v>#N/A</v>
      </c>
      <c r="AA25" s="127" t="e">
        <f t="shared" si="50"/>
        <v>#N/A</v>
      </c>
      <c r="AB25" s="51" t="e">
        <f t="shared" si="51"/>
        <v>#N/A</v>
      </c>
      <c r="AC25" s="36" t="e">
        <f t="shared" si="52"/>
        <v>#N/A</v>
      </c>
      <c r="AD25" s="53" t="e">
        <f t="shared" si="53"/>
        <v>#N/A</v>
      </c>
      <c r="AE25" s="54"/>
      <c r="AF25" s="136" t="e">
        <f t="shared" ref="AF25:AF30" si="57">IF(AC25&gt;=150,"Point","-")</f>
        <v>#N/A</v>
      </c>
      <c r="AG25" s="128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0">
        <v>3</v>
      </c>
      <c r="D26" s="123" t="e">
        <f t="shared" si="54"/>
        <v>#N/A</v>
      </c>
      <c r="E26" s="32"/>
      <c r="F26" s="124" t="e">
        <f t="shared" si="55"/>
        <v>#N/A</v>
      </c>
      <c r="G26" s="124" t="e">
        <f t="shared" si="34"/>
        <v>#N/A</v>
      </c>
      <c r="H26" s="124" t="e">
        <f t="shared" si="35"/>
        <v>#N/A</v>
      </c>
      <c r="I26" s="32"/>
      <c r="J26" s="32"/>
      <c r="K26" s="125"/>
      <c r="L26" s="51" t="e">
        <f t="shared" si="36"/>
        <v>#N/A</v>
      </c>
      <c r="M26" s="36" t="e">
        <f t="shared" si="37"/>
        <v>#N/A</v>
      </c>
      <c r="N26" s="36" t="e">
        <f t="shared" si="38"/>
        <v>#N/A</v>
      </c>
      <c r="O26" s="42" t="e">
        <f t="shared" si="39"/>
        <v>#N/A</v>
      </c>
      <c r="P26" s="115" t="e">
        <f t="shared" si="40"/>
        <v>#N/A</v>
      </c>
      <c r="Q26" s="116" t="e">
        <f t="shared" si="41"/>
        <v>#N/A</v>
      </c>
      <c r="R26" s="116" t="e">
        <f t="shared" si="42"/>
        <v>#N/A</v>
      </c>
      <c r="S26" s="117" t="e">
        <f t="shared" si="43"/>
        <v>#N/A</v>
      </c>
      <c r="T26" s="126" t="e">
        <f t="shared" si="44"/>
        <v>#N/A</v>
      </c>
      <c r="U26" s="115" t="e">
        <f t="shared" si="45"/>
        <v>#N/A</v>
      </c>
      <c r="V26" s="116" t="e">
        <f t="shared" si="56"/>
        <v>#N/A</v>
      </c>
      <c r="W26" s="116" t="e">
        <f t="shared" si="46"/>
        <v>#N/A</v>
      </c>
      <c r="X26" s="116" t="e">
        <f t="shared" si="47"/>
        <v>#N/A</v>
      </c>
      <c r="Y26" s="116" t="e">
        <f t="shared" si="48"/>
        <v>#N/A</v>
      </c>
      <c r="Z26" s="117" t="e">
        <f t="shared" si="49"/>
        <v>#N/A</v>
      </c>
      <c r="AA26" s="127" t="e">
        <f t="shared" si="50"/>
        <v>#N/A</v>
      </c>
      <c r="AB26" s="51" t="e">
        <f t="shared" si="51"/>
        <v>#N/A</v>
      </c>
      <c r="AC26" s="36" t="e">
        <f t="shared" si="52"/>
        <v>#N/A</v>
      </c>
      <c r="AD26" s="53" t="e">
        <f t="shared" si="53"/>
        <v>#N/A</v>
      </c>
      <c r="AE26" s="54"/>
      <c r="AF26" s="136" t="e">
        <f t="shared" si="57"/>
        <v>#N/A</v>
      </c>
      <c r="AG26" s="12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0">
        <v>4</v>
      </c>
      <c r="D27" s="123" t="e">
        <f t="shared" si="54"/>
        <v>#N/A</v>
      </c>
      <c r="E27" s="32"/>
      <c r="F27" s="124" t="e">
        <f t="shared" si="55"/>
        <v>#N/A</v>
      </c>
      <c r="G27" s="124" t="e">
        <f t="shared" si="34"/>
        <v>#N/A</v>
      </c>
      <c r="H27" s="124" t="e">
        <f t="shared" si="35"/>
        <v>#N/A</v>
      </c>
      <c r="I27" s="32"/>
      <c r="J27" s="32"/>
      <c r="K27" s="125"/>
      <c r="L27" s="51" t="e">
        <f t="shared" si="36"/>
        <v>#N/A</v>
      </c>
      <c r="M27" s="36" t="e">
        <f t="shared" si="37"/>
        <v>#N/A</v>
      </c>
      <c r="N27" s="36" t="e">
        <f t="shared" si="38"/>
        <v>#N/A</v>
      </c>
      <c r="O27" s="42" t="e">
        <f t="shared" si="39"/>
        <v>#N/A</v>
      </c>
      <c r="P27" s="115" t="e">
        <f t="shared" si="40"/>
        <v>#N/A</v>
      </c>
      <c r="Q27" s="116" t="e">
        <f t="shared" si="41"/>
        <v>#N/A</v>
      </c>
      <c r="R27" s="116" t="e">
        <f t="shared" si="42"/>
        <v>#N/A</v>
      </c>
      <c r="S27" s="117" t="e">
        <f t="shared" si="43"/>
        <v>#N/A</v>
      </c>
      <c r="T27" s="126" t="e">
        <f t="shared" si="44"/>
        <v>#N/A</v>
      </c>
      <c r="U27" s="115" t="e">
        <f t="shared" si="45"/>
        <v>#N/A</v>
      </c>
      <c r="V27" s="116" t="e">
        <f t="shared" si="56"/>
        <v>#N/A</v>
      </c>
      <c r="W27" s="116" t="e">
        <f t="shared" si="46"/>
        <v>#N/A</v>
      </c>
      <c r="X27" s="116" t="e">
        <f t="shared" si="47"/>
        <v>#N/A</v>
      </c>
      <c r="Y27" s="116" t="e">
        <f t="shared" si="48"/>
        <v>#N/A</v>
      </c>
      <c r="Z27" s="117" t="e">
        <f t="shared" si="49"/>
        <v>#N/A</v>
      </c>
      <c r="AA27" s="127" t="e">
        <f t="shared" si="50"/>
        <v>#N/A</v>
      </c>
      <c r="AB27" s="51" t="e">
        <f t="shared" si="51"/>
        <v>#N/A</v>
      </c>
      <c r="AC27" s="36" t="e">
        <f t="shared" si="52"/>
        <v>#N/A</v>
      </c>
      <c r="AD27" s="53" t="e">
        <f t="shared" si="53"/>
        <v>#N/A</v>
      </c>
      <c r="AE27" s="54"/>
      <c r="AF27" s="136" t="e">
        <f t="shared" si="57"/>
        <v>#N/A</v>
      </c>
      <c r="AG27" s="128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0">
        <v>5</v>
      </c>
      <c r="D28" s="123" t="e">
        <f t="shared" si="54"/>
        <v>#N/A</v>
      </c>
      <c r="E28" s="32"/>
      <c r="F28" s="124" t="e">
        <f t="shared" si="55"/>
        <v>#N/A</v>
      </c>
      <c r="G28" s="124" t="e">
        <f t="shared" si="34"/>
        <v>#N/A</v>
      </c>
      <c r="H28" s="124" t="e">
        <f t="shared" si="35"/>
        <v>#N/A</v>
      </c>
      <c r="I28" s="32"/>
      <c r="J28" s="32"/>
      <c r="K28" s="125"/>
      <c r="L28" s="51" t="e">
        <f t="shared" si="36"/>
        <v>#N/A</v>
      </c>
      <c r="M28" s="36" t="e">
        <f t="shared" si="37"/>
        <v>#N/A</v>
      </c>
      <c r="N28" s="36" t="e">
        <f t="shared" si="38"/>
        <v>#N/A</v>
      </c>
      <c r="O28" s="42" t="e">
        <f t="shared" si="39"/>
        <v>#N/A</v>
      </c>
      <c r="P28" s="115" t="e">
        <f t="shared" si="40"/>
        <v>#N/A</v>
      </c>
      <c r="Q28" s="116" t="e">
        <f t="shared" si="41"/>
        <v>#N/A</v>
      </c>
      <c r="R28" s="116" t="e">
        <f t="shared" si="42"/>
        <v>#N/A</v>
      </c>
      <c r="S28" s="117" t="e">
        <f t="shared" si="43"/>
        <v>#N/A</v>
      </c>
      <c r="T28" s="126" t="e">
        <f t="shared" si="44"/>
        <v>#N/A</v>
      </c>
      <c r="U28" s="115" t="e">
        <f t="shared" si="45"/>
        <v>#N/A</v>
      </c>
      <c r="V28" s="116" t="e">
        <f t="shared" si="56"/>
        <v>#N/A</v>
      </c>
      <c r="W28" s="116" t="e">
        <f t="shared" si="46"/>
        <v>#N/A</v>
      </c>
      <c r="X28" s="116" t="e">
        <f t="shared" si="47"/>
        <v>#N/A</v>
      </c>
      <c r="Y28" s="116" t="e">
        <f t="shared" si="48"/>
        <v>#N/A</v>
      </c>
      <c r="Z28" s="117" t="e">
        <f t="shared" si="49"/>
        <v>#N/A</v>
      </c>
      <c r="AA28" s="127" t="e">
        <f t="shared" si="50"/>
        <v>#N/A</v>
      </c>
      <c r="AB28" s="51" t="e">
        <f t="shared" si="51"/>
        <v>#N/A</v>
      </c>
      <c r="AC28" s="36" t="e">
        <f t="shared" si="52"/>
        <v>#N/A</v>
      </c>
      <c r="AD28" s="53" t="e">
        <f t="shared" si="53"/>
        <v>#N/A</v>
      </c>
      <c r="AE28" s="54"/>
      <c r="AF28" s="136" t="e">
        <f t="shared" si="57"/>
        <v>#N/A</v>
      </c>
      <c r="AG28" s="12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0">
        <v>6</v>
      </c>
      <c r="D29" s="123" t="e">
        <f t="shared" si="54"/>
        <v>#N/A</v>
      </c>
      <c r="E29" s="32"/>
      <c r="F29" s="124" t="e">
        <f t="shared" si="55"/>
        <v>#N/A</v>
      </c>
      <c r="G29" s="124" t="e">
        <f t="shared" si="34"/>
        <v>#N/A</v>
      </c>
      <c r="H29" s="124" t="e">
        <f t="shared" si="35"/>
        <v>#N/A</v>
      </c>
      <c r="I29" s="32"/>
      <c r="J29" s="32"/>
      <c r="K29" s="125"/>
      <c r="L29" s="51" t="e">
        <f t="shared" si="36"/>
        <v>#N/A</v>
      </c>
      <c r="M29" s="36" t="e">
        <f t="shared" si="37"/>
        <v>#N/A</v>
      </c>
      <c r="N29" s="36" t="e">
        <f t="shared" si="38"/>
        <v>#N/A</v>
      </c>
      <c r="O29" s="42" t="e">
        <f t="shared" si="39"/>
        <v>#N/A</v>
      </c>
      <c r="P29" s="115" t="e">
        <f t="shared" si="40"/>
        <v>#N/A</v>
      </c>
      <c r="Q29" s="116" t="e">
        <f t="shared" si="41"/>
        <v>#N/A</v>
      </c>
      <c r="R29" s="116" t="e">
        <f t="shared" si="42"/>
        <v>#N/A</v>
      </c>
      <c r="S29" s="117" t="e">
        <f t="shared" si="43"/>
        <v>#N/A</v>
      </c>
      <c r="T29" s="126" t="e">
        <f t="shared" si="44"/>
        <v>#N/A</v>
      </c>
      <c r="U29" s="115" t="e">
        <f t="shared" si="45"/>
        <v>#N/A</v>
      </c>
      <c r="V29" s="116" t="e">
        <f t="shared" si="56"/>
        <v>#N/A</v>
      </c>
      <c r="W29" s="116" t="e">
        <f t="shared" si="46"/>
        <v>#N/A</v>
      </c>
      <c r="X29" s="116" t="e">
        <f t="shared" si="47"/>
        <v>#N/A</v>
      </c>
      <c r="Y29" s="116" t="e">
        <f t="shared" si="48"/>
        <v>#N/A</v>
      </c>
      <c r="Z29" s="117" t="e">
        <f t="shared" si="49"/>
        <v>#N/A</v>
      </c>
      <c r="AA29" s="127" t="e">
        <f t="shared" si="50"/>
        <v>#N/A</v>
      </c>
      <c r="AB29" s="51" t="e">
        <f t="shared" si="51"/>
        <v>#N/A</v>
      </c>
      <c r="AC29" s="36" t="e">
        <f t="shared" si="52"/>
        <v>#N/A</v>
      </c>
      <c r="AD29" s="53" t="e">
        <f t="shared" si="53"/>
        <v>#N/A</v>
      </c>
      <c r="AE29" s="54"/>
      <c r="AF29" s="136" t="e">
        <f t="shared" si="57"/>
        <v>#N/A</v>
      </c>
      <c r="AG29" s="12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0">
        <v>7</v>
      </c>
      <c r="D30" s="123" t="e">
        <f t="shared" si="54"/>
        <v>#N/A</v>
      </c>
      <c r="E30" s="32"/>
      <c r="F30" s="124" t="e">
        <f t="shared" si="55"/>
        <v>#N/A</v>
      </c>
      <c r="G30" s="124" t="e">
        <f t="shared" si="34"/>
        <v>#N/A</v>
      </c>
      <c r="H30" s="124" t="e">
        <f t="shared" si="35"/>
        <v>#N/A</v>
      </c>
      <c r="I30" s="32"/>
      <c r="J30" s="32"/>
      <c r="K30" s="125"/>
      <c r="L30" s="51" t="e">
        <f t="shared" si="36"/>
        <v>#N/A</v>
      </c>
      <c r="M30" s="36" t="e">
        <f t="shared" si="37"/>
        <v>#N/A</v>
      </c>
      <c r="N30" s="36" t="e">
        <f t="shared" si="38"/>
        <v>#N/A</v>
      </c>
      <c r="O30" s="42" t="e">
        <f t="shared" si="39"/>
        <v>#N/A</v>
      </c>
      <c r="P30" s="115" t="e">
        <f t="shared" si="40"/>
        <v>#N/A</v>
      </c>
      <c r="Q30" s="116" t="e">
        <f t="shared" si="41"/>
        <v>#N/A</v>
      </c>
      <c r="R30" s="116" t="e">
        <f t="shared" si="42"/>
        <v>#N/A</v>
      </c>
      <c r="S30" s="117" t="e">
        <f t="shared" si="43"/>
        <v>#N/A</v>
      </c>
      <c r="T30" s="126" t="e">
        <f t="shared" si="44"/>
        <v>#N/A</v>
      </c>
      <c r="U30" s="115" t="e">
        <f t="shared" si="45"/>
        <v>#N/A</v>
      </c>
      <c r="V30" s="116" t="e">
        <f t="shared" si="56"/>
        <v>#N/A</v>
      </c>
      <c r="W30" s="116" t="e">
        <f t="shared" si="46"/>
        <v>#N/A</v>
      </c>
      <c r="X30" s="116" t="e">
        <f t="shared" si="47"/>
        <v>#N/A</v>
      </c>
      <c r="Y30" s="116" t="e">
        <f t="shared" si="48"/>
        <v>#N/A</v>
      </c>
      <c r="Z30" s="117" t="e">
        <f t="shared" si="49"/>
        <v>#N/A</v>
      </c>
      <c r="AA30" s="127" t="e">
        <f t="shared" si="50"/>
        <v>#N/A</v>
      </c>
      <c r="AB30" s="51" t="e">
        <f t="shared" si="51"/>
        <v>#N/A</v>
      </c>
      <c r="AC30" s="36" t="e">
        <f t="shared" si="52"/>
        <v>#N/A</v>
      </c>
      <c r="AD30" s="53" t="e">
        <f t="shared" si="53"/>
        <v>#N/A</v>
      </c>
      <c r="AE30" s="54"/>
      <c r="AF30" s="136" t="e">
        <f t="shared" si="57"/>
        <v>#N/A</v>
      </c>
      <c r="AG30" s="128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0">
        <v>8</v>
      </c>
      <c r="D31" s="123" t="e">
        <f t="shared" si="54"/>
        <v>#N/A</v>
      </c>
      <c r="E31" s="32"/>
      <c r="F31" s="124" t="e">
        <f t="shared" si="55"/>
        <v>#N/A</v>
      </c>
      <c r="G31" s="124" t="e">
        <f t="shared" si="34"/>
        <v>#N/A</v>
      </c>
      <c r="H31" s="124" t="e">
        <f t="shared" si="35"/>
        <v>#N/A</v>
      </c>
      <c r="I31" s="32"/>
      <c r="J31" s="32"/>
      <c r="K31" s="125"/>
      <c r="L31" s="51" t="e">
        <f t="shared" si="36"/>
        <v>#N/A</v>
      </c>
      <c r="M31" s="36" t="e">
        <f t="shared" si="37"/>
        <v>#N/A</v>
      </c>
      <c r="N31" s="36" t="e">
        <f t="shared" si="38"/>
        <v>#N/A</v>
      </c>
      <c r="O31" s="42" t="e">
        <f t="shared" si="39"/>
        <v>#N/A</v>
      </c>
      <c r="P31" s="115" t="e">
        <f t="shared" si="40"/>
        <v>#N/A</v>
      </c>
      <c r="Q31" s="116" t="e">
        <f t="shared" si="41"/>
        <v>#N/A</v>
      </c>
      <c r="R31" s="116" t="e">
        <f t="shared" si="42"/>
        <v>#N/A</v>
      </c>
      <c r="S31" s="117" t="e">
        <f t="shared" si="43"/>
        <v>#N/A</v>
      </c>
      <c r="T31" s="126" t="e">
        <f t="shared" si="44"/>
        <v>#N/A</v>
      </c>
      <c r="U31" s="115" t="e">
        <f t="shared" si="45"/>
        <v>#N/A</v>
      </c>
      <c r="V31" s="116" t="e">
        <f t="shared" si="56"/>
        <v>#N/A</v>
      </c>
      <c r="W31" s="116" t="e">
        <f t="shared" si="46"/>
        <v>#N/A</v>
      </c>
      <c r="X31" s="116" t="e">
        <f t="shared" si="47"/>
        <v>#N/A</v>
      </c>
      <c r="Y31" s="116" t="e">
        <f t="shared" si="48"/>
        <v>#N/A</v>
      </c>
      <c r="Z31" s="117" t="e">
        <f t="shared" si="49"/>
        <v>#N/A</v>
      </c>
      <c r="AA31" s="127" t="e">
        <f t="shared" si="50"/>
        <v>#N/A</v>
      </c>
      <c r="AB31" s="51" t="e">
        <f t="shared" si="51"/>
        <v>#N/A</v>
      </c>
      <c r="AC31" s="36" t="e">
        <f t="shared" si="52"/>
        <v>#N/A</v>
      </c>
      <c r="AD31" s="53" t="e">
        <f t="shared" si="53"/>
        <v>#N/A</v>
      </c>
      <c r="AE31" s="54"/>
      <c r="AF31" s="129" t="str">
        <f t="shared" ref="AF31:AF39" si="58">IF(AE31&gt;=0.85,"Point","-")</f>
        <v>-</v>
      </c>
      <c r="AG31" s="128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0">
        <v>9</v>
      </c>
      <c r="D32" s="123" t="e">
        <f t="shared" si="54"/>
        <v>#N/A</v>
      </c>
      <c r="E32" s="32"/>
      <c r="F32" s="124" t="e">
        <f t="shared" si="55"/>
        <v>#N/A</v>
      </c>
      <c r="G32" s="124" t="e">
        <f t="shared" si="34"/>
        <v>#N/A</v>
      </c>
      <c r="H32" s="124" t="e">
        <f t="shared" si="35"/>
        <v>#N/A</v>
      </c>
      <c r="I32" s="32"/>
      <c r="J32" s="32"/>
      <c r="K32" s="125"/>
      <c r="L32" s="51" t="e">
        <f t="shared" si="36"/>
        <v>#N/A</v>
      </c>
      <c r="M32" s="36" t="e">
        <f t="shared" si="37"/>
        <v>#N/A</v>
      </c>
      <c r="N32" s="36" t="e">
        <f t="shared" si="38"/>
        <v>#N/A</v>
      </c>
      <c r="O32" s="50" t="e">
        <f t="shared" si="39"/>
        <v>#N/A</v>
      </c>
      <c r="P32" s="51" t="e">
        <f t="shared" si="40"/>
        <v>#N/A</v>
      </c>
      <c r="Q32" s="36" t="e">
        <f t="shared" si="41"/>
        <v>#N/A</v>
      </c>
      <c r="R32" s="36" t="e">
        <f t="shared" si="42"/>
        <v>#N/A</v>
      </c>
      <c r="S32" s="42" t="e">
        <f t="shared" si="43"/>
        <v>#N/A</v>
      </c>
      <c r="T32" s="126" t="e">
        <f t="shared" si="44"/>
        <v>#N/A</v>
      </c>
      <c r="U32" s="51" t="e">
        <f t="shared" si="45"/>
        <v>#N/A</v>
      </c>
      <c r="V32" s="36" t="e">
        <f>INDEX(BJ1:BJ49,MATCH(C32,$DW1:$DW49,0))</f>
        <v>#N/A</v>
      </c>
      <c r="W32" s="36" t="e">
        <f t="shared" si="46"/>
        <v>#N/A</v>
      </c>
      <c r="X32" s="36" t="e">
        <f t="shared" si="47"/>
        <v>#N/A</v>
      </c>
      <c r="Y32" s="36" t="e">
        <f t="shared" si="48"/>
        <v>#N/A</v>
      </c>
      <c r="Z32" s="42" t="e">
        <f t="shared" si="49"/>
        <v>#N/A</v>
      </c>
      <c r="AA32" s="127" t="e">
        <f t="shared" si="50"/>
        <v>#N/A</v>
      </c>
      <c r="AB32" s="51" t="e">
        <f t="shared" si="51"/>
        <v>#N/A</v>
      </c>
      <c r="AC32" s="36" t="e">
        <f t="shared" si="52"/>
        <v>#N/A</v>
      </c>
      <c r="AD32" s="53" t="e">
        <f t="shared" si="53"/>
        <v>#N/A</v>
      </c>
      <c r="AE32" s="54"/>
      <c r="AF32" s="129" t="str">
        <f t="shared" si="58"/>
        <v>-</v>
      </c>
      <c r="AG32" s="128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0">
        <v>10</v>
      </c>
      <c r="D33" s="123" t="e">
        <f t="shared" si="54"/>
        <v>#N/A</v>
      </c>
      <c r="E33" s="32"/>
      <c r="F33" s="124" t="e">
        <f t="shared" si="55"/>
        <v>#N/A</v>
      </c>
      <c r="G33" s="124" t="e">
        <f t="shared" si="34"/>
        <v>#N/A</v>
      </c>
      <c r="H33" s="124" t="e">
        <f t="shared" si="35"/>
        <v>#N/A</v>
      </c>
      <c r="I33" s="32"/>
      <c r="J33" s="32"/>
      <c r="K33" s="125"/>
      <c r="L33" s="51" t="e">
        <f t="shared" si="36"/>
        <v>#N/A</v>
      </c>
      <c r="M33" s="36" t="e">
        <f t="shared" si="37"/>
        <v>#N/A</v>
      </c>
      <c r="N33" s="36" t="e">
        <f t="shared" si="38"/>
        <v>#N/A</v>
      </c>
      <c r="O33" s="50" t="e">
        <f t="shared" si="39"/>
        <v>#N/A</v>
      </c>
      <c r="P33" s="51" t="e">
        <f t="shared" si="40"/>
        <v>#N/A</v>
      </c>
      <c r="Q33" s="36" t="e">
        <f t="shared" si="41"/>
        <v>#N/A</v>
      </c>
      <c r="R33" s="36" t="e">
        <f t="shared" si="42"/>
        <v>#N/A</v>
      </c>
      <c r="S33" s="42" t="e">
        <f t="shared" si="43"/>
        <v>#N/A</v>
      </c>
      <c r="T33" s="126" t="e">
        <f t="shared" si="44"/>
        <v>#N/A</v>
      </c>
      <c r="U33" s="51" t="e">
        <f t="shared" si="45"/>
        <v>#N/A</v>
      </c>
      <c r="V33" s="36" t="e">
        <f>INDEX(BJ1:BJ49,MATCH(C33,$DW1:$DW49,0))</f>
        <v>#N/A</v>
      </c>
      <c r="W33" s="36" t="e">
        <f t="shared" si="46"/>
        <v>#N/A</v>
      </c>
      <c r="X33" s="36" t="e">
        <f t="shared" si="47"/>
        <v>#N/A</v>
      </c>
      <c r="Y33" s="36" t="e">
        <f t="shared" si="48"/>
        <v>#N/A</v>
      </c>
      <c r="Z33" s="42" t="e">
        <f t="shared" si="49"/>
        <v>#N/A</v>
      </c>
      <c r="AA33" s="127" t="e">
        <f t="shared" si="50"/>
        <v>#N/A</v>
      </c>
      <c r="AB33" s="51" t="e">
        <f t="shared" si="51"/>
        <v>#N/A</v>
      </c>
      <c r="AC33" s="36" t="e">
        <f t="shared" si="52"/>
        <v>#N/A</v>
      </c>
      <c r="AD33" s="53" t="e">
        <f t="shared" si="53"/>
        <v>#N/A</v>
      </c>
      <c r="AE33" s="54"/>
      <c r="AF33" s="129" t="str">
        <f t="shared" si="58"/>
        <v>-</v>
      </c>
      <c r="AG33" s="128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0">
        <v>11</v>
      </c>
      <c r="D34" s="123" t="e">
        <f t="shared" si="54"/>
        <v>#N/A</v>
      </c>
      <c r="E34" s="32"/>
      <c r="F34" s="124" t="e">
        <f t="shared" si="55"/>
        <v>#N/A</v>
      </c>
      <c r="G34" s="124" t="e">
        <f t="shared" si="34"/>
        <v>#N/A</v>
      </c>
      <c r="H34" s="124" t="e">
        <f t="shared" si="35"/>
        <v>#N/A</v>
      </c>
      <c r="I34" s="32"/>
      <c r="J34" s="32"/>
      <c r="K34" s="125"/>
      <c r="L34" s="51" t="e">
        <f t="shared" si="36"/>
        <v>#N/A</v>
      </c>
      <c r="M34" s="36" t="e">
        <f t="shared" si="37"/>
        <v>#N/A</v>
      </c>
      <c r="N34" s="36" t="e">
        <f t="shared" si="38"/>
        <v>#N/A</v>
      </c>
      <c r="O34" s="50" t="e">
        <f t="shared" si="39"/>
        <v>#N/A</v>
      </c>
      <c r="P34" s="51" t="e">
        <f t="shared" si="40"/>
        <v>#N/A</v>
      </c>
      <c r="Q34" s="36" t="e">
        <f t="shared" si="41"/>
        <v>#N/A</v>
      </c>
      <c r="R34" s="36" t="e">
        <f t="shared" si="42"/>
        <v>#N/A</v>
      </c>
      <c r="S34" s="42" t="e">
        <f t="shared" si="43"/>
        <v>#N/A</v>
      </c>
      <c r="T34" s="126" t="e">
        <f t="shared" si="44"/>
        <v>#N/A</v>
      </c>
      <c r="U34" s="51" t="e">
        <f t="shared" si="45"/>
        <v>#N/A</v>
      </c>
      <c r="V34" s="36" t="e">
        <f>INDEX(BJ1:BJ49,MATCH(C34,$DW1:$DW49,0))</f>
        <v>#N/A</v>
      </c>
      <c r="W34" s="36" t="e">
        <f t="shared" si="46"/>
        <v>#N/A</v>
      </c>
      <c r="X34" s="36" t="e">
        <f t="shared" si="47"/>
        <v>#N/A</v>
      </c>
      <c r="Y34" s="36" t="e">
        <f t="shared" si="48"/>
        <v>#N/A</v>
      </c>
      <c r="Z34" s="42" t="e">
        <f t="shared" si="49"/>
        <v>#N/A</v>
      </c>
      <c r="AA34" s="127" t="e">
        <f t="shared" si="50"/>
        <v>#N/A</v>
      </c>
      <c r="AB34" s="51" t="e">
        <f t="shared" si="51"/>
        <v>#N/A</v>
      </c>
      <c r="AC34" s="36" t="e">
        <f t="shared" si="52"/>
        <v>#N/A</v>
      </c>
      <c r="AD34" s="53" t="e">
        <f t="shared" si="53"/>
        <v>#N/A</v>
      </c>
      <c r="AE34" s="54"/>
      <c r="AF34" s="129" t="str">
        <f t="shared" si="58"/>
        <v>-</v>
      </c>
      <c r="AG34" s="128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0">
        <v>12</v>
      </c>
      <c r="D35" s="123" t="e">
        <f t="shared" si="54"/>
        <v>#N/A</v>
      </c>
      <c r="E35" s="32"/>
      <c r="F35" s="124" t="e">
        <f t="shared" si="55"/>
        <v>#N/A</v>
      </c>
      <c r="G35" s="124" t="e">
        <f t="shared" si="34"/>
        <v>#N/A</v>
      </c>
      <c r="H35" s="124" t="e">
        <f t="shared" si="35"/>
        <v>#N/A</v>
      </c>
      <c r="I35" s="32"/>
      <c r="J35" s="32"/>
      <c r="K35" s="125"/>
      <c r="L35" s="51" t="e">
        <f t="shared" si="36"/>
        <v>#N/A</v>
      </c>
      <c r="M35" s="36" t="e">
        <f t="shared" si="37"/>
        <v>#N/A</v>
      </c>
      <c r="N35" s="36" t="e">
        <f t="shared" si="38"/>
        <v>#N/A</v>
      </c>
      <c r="O35" s="50" t="e">
        <f t="shared" si="39"/>
        <v>#N/A</v>
      </c>
      <c r="P35" s="51" t="e">
        <f t="shared" si="40"/>
        <v>#N/A</v>
      </c>
      <c r="Q35" s="36" t="e">
        <f t="shared" si="41"/>
        <v>#N/A</v>
      </c>
      <c r="R35" s="36" t="e">
        <f t="shared" si="42"/>
        <v>#N/A</v>
      </c>
      <c r="S35" s="42" t="e">
        <f t="shared" si="43"/>
        <v>#N/A</v>
      </c>
      <c r="T35" s="126" t="e">
        <f t="shared" si="44"/>
        <v>#N/A</v>
      </c>
      <c r="U35" s="51" t="e">
        <f t="shared" si="45"/>
        <v>#N/A</v>
      </c>
      <c r="V35" s="36" t="e">
        <f>INDEX(BJ1:BJ49,MATCH(C35,$DW1:$DW49,0))</f>
        <v>#N/A</v>
      </c>
      <c r="W35" s="36" t="e">
        <f t="shared" si="46"/>
        <v>#N/A</v>
      </c>
      <c r="X35" s="36" t="e">
        <f t="shared" si="47"/>
        <v>#N/A</v>
      </c>
      <c r="Y35" s="36" t="e">
        <f t="shared" si="48"/>
        <v>#N/A</v>
      </c>
      <c r="Z35" s="42" t="e">
        <f t="shared" si="49"/>
        <v>#N/A</v>
      </c>
      <c r="AA35" s="127" t="e">
        <f t="shared" si="50"/>
        <v>#N/A</v>
      </c>
      <c r="AB35" s="51" t="e">
        <f t="shared" si="51"/>
        <v>#N/A</v>
      </c>
      <c r="AC35" s="36" t="e">
        <f t="shared" si="52"/>
        <v>#N/A</v>
      </c>
      <c r="AD35" s="53" t="e">
        <f t="shared" si="53"/>
        <v>#N/A</v>
      </c>
      <c r="AE35" s="54"/>
      <c r="AF35" s="129" t="str">
        <f t="shared" si="58"/>
        <v>-</v>
      </c>
      <c r="AG35" s="128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0">
        <v>13</v>
      </c>
      <c r="D36" s="123" t="e">
        <f t="shared" si="54"/>
        <v>#N/A</v>
      </c>
      <c r="E36" s="32"/>
      <c r="F36" s="124" t="e">
        <f t="shared" si="55"/>
        <v>#N/A</v>
      </c>
      <c r="G36" s="124" t="e">
        <f t="shared" si="34"/>
        <v>#N/A</v>
      </c>
      <c r="H36" s="124" t="e">
        <f t="shared" si="35"/>
        <v>#N/A</v>
      </c>
      <c r="I36" s="32"/>
      <c r="J36" s="32"/>
      <c r="K36" s="125"/>
      <c r="L36" s="51" t="e">
        <f t="shared" si="36"/>
        <v>#N/A</v>
      </c>
      <c r="M36" s="36" t="e">
        <f t="shared" si="37"/>
        <v>#N/A</v>
      </c>
      <c r="N36" s="36" t="e">
        <f t="shared" si="38"/>
        <v>#N/A</v>
      </c>
      <c r="O36" s="50" t="e">
        <f t="shared" si="39"/>
        <v>#N/A</v>
      </c>
      <c r="P36" s="51" t="e">
        <f t="shared" si="40"/>
        <v>#N/A</v>
      </c>
      <c r="Q36" s="36" t="e">
        <f t="shared" si="41"/>
        <v>#N/A</v>
      </c>
      <c r="R36" s="36" t="e">
        <f t="shared" si="42"/>
        <v>#N/A</v>
      </c>
      <c r="S36" s="42" t="e">
        <f t="shared" si="43"/>
        <v>#N/A</v>
      </c>
      <c r="T36" s="126" t="e">
        <f t="shared" si="44"/>
        <v>#N/A</v>
      </c>
      <c r="U36" s="51" t="e">
        <f t="shared" si="45"/>
        <v>#N/A</v>
      </c>
      <c r="V36" s="36" t="e">
        <f>INDEX(BJ1:BJ49,MATCH(C36,$DW1:$DW49,0))</f>
        <v>#N/A</v>
      </c>
      <c r="W36" s="36" t="e">
        <f t="shared" si="46"/>
        <v>#N/A</v>
      </c>
      <c r="X36" s="36" t="e">
        <f t="shared" si="47"/>
        <v>#N/A</v>
      </c>
      <c r="Y36" s="36" t="e">
        <f t="shared" si="48"/>
        <v>#N/A</v>
      </c>
      <c r="Z36" s="42" t="e">
        <f t="shared" si="49"/>
        <v>#N/A</v>
      </c>
      <c r="AA36" s="127" t="e">
        <f t="shared" si="50"/>
        <v>#N/A</v>
      </c>
      <c r="AB36" s="51" t="e">
        <f t="shared" si="51"/>
        <v>#N/A</v>
      </c>
      <c r="AC36" s="36" t="e">
        <f t="shared" si="52"/>
        <v>#N/A</v>
      </c>
      <c r="AD36" s="53" t="e">
        <f t="shared" si="53"/>
        <v>#N/A</v>
      </c>
      <c r="AE36" s="54"/>
      <c r="AF36" s="129" t="str">
        <f t="shared" si="58"/>
        <v>-</v>
      </c>
      <c r="AG36" s="128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0">
        <v>14</v>
      </c>
      <c r="D37" s="123" t="e">
        <f t="shared" si="54"/>
        <v>#N/A</v>
      </c>
      <c r="E37" s="32"/>
      <c r="F37" s="124" t="e">
        <f t="shared" si="55"/>
        <v>#N/A</v>
      </c>
      <c r="G37" s="124" t="e">
        <f t="shared" si="34"/>
        <v>#N/A</v>
      </c>
      <c r="H37" s="124" t="e">
        <f t="shared" si="35"/>
        <v>#N/A</v>
      </c>
      <c r="I37" s="32"/>
      <c r="J37" s="32"/>
      <c r="K37" s="125"/>
      <c r="L37" s="51" t="e">
        <f t="shared" si="36"/>
        <v>#N/A</v>
      </c>
      <c r="M37" s="36" t="e">
        <f t="shared" si="37"/>
        <v>#N/A</v>
      </c>
      <c r="N37" s="36" t="e">
        <f t="shared" si="38"/>
        <v>#N/A</v>
      </c>
      <c r="O37" s="50" t="e">
        <f t="shared" si="39"/>
        <v>#N/A</v>
      </c>
      <c r="P37" s="51" t="e">
        <f t="shared" si="40"/>
        <v>#N/A</v>
      </c>
      <c r="Q37" s="36" t="e">
        <f t="shared" si="41"/>
        <v>#N/A</v>
      </c>
      <c r="R37" s="36" t="e">
        <f t="shared" si="42"/>
        <v>#N/A</v>
      </c>
      <c r="S37" s="42" t="e">
        <f t="shared" si="43"/>
        <v>#N/A</v>
      </c>
      <c r="T37" s="126" t="e">
        <f t="shared" si="44"/>
        <v>#N/A</v>
      </c>
      <c r="U37" s="51" t="e">
        <f t="shared" si="45"/>
        <v>#N/A</v>
      </c>
      <c r="V37" s="36" t="e">
        <f>INDEX(BJ1:BJ49,MATCH(C37,$DW1:$DW49,0))</f>
        <v>#N/A</v>
      </c>
      <c r="W37" s="36" t="e">
        <f t="shared" si="46"/>
        <v>#N/A</v>
      </c>
      <c r="X37" s="36" t="e">
        <f t="shared" si="47"/>
        <v>#N/A</v>
      </c>
      <c r="Y37" s="36" t="e">
        <f t="shared" si="48"/>
        <v>#N/A</v>
      </c>
      <c r="Z37" s="42" t="e">
        <f t="shared" si="49"/>
        <v>#N/A</v>
      </c>
      <c r="AA37" s="127" t="e">
        <f t="shared" si="50"/>
        <v>#N/A</v>
      </c>
      <c r="AB37" s="51" t="e">
        <f t="shared" si="51"/>
        <v>#N/A</v>
      </c>
      <c r="AC37" s="36" t="e">
        <f t="shared" si="52"/>
        <v>#N/A</v>
      </c>
      <c r="AD37" s="53" t="e">
        <f t="shared" si="53"/>
        <v>#N/A</v>
      </c>
      <c r="AE37" s="54"/>
      <c r="AF37" s="129" t="str">
        <f t="shared" si="58"/>
        <v>-</v>
      </c>
      <c r="AG37" s="128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0">
        <v>15</v>
      </c>
      <c r="D38" s="123" t="e">
        <f t="shared" si="54"/>
        <v>#N/A</v>
      </c>
      <c r="E38" s="32"/>
      <c r="F38" s="124" t="e">
        <f t="shared" si="55"/>
        <v>#N/A</v>
      </c>
      <c r="G38" s="124" t="e">
        <f t="shared" si="34"/>
        <v>#N/A</v>
      </c>
      <c r="H38" s="124" t="e">
        <f t="shared" si="35"/>
        <v>#N/A</v>
      </c>
      <c r="I38" s="32"/>
      <c r="J38" s="32"/>
      <c r="K38" s="125"/>
      <c r="L38" s="51" t="e">
        <f t="shared" si="36"/>
        <v>#N/A</v>
      </c>
      <c r="M38" s="36" t="e">
        <f t="shared" si="37"/>
        <v>#N/A</v>
      </c>
      <c r="N38" s="36" t="e">
        <f t="shared" si="38"/>
        <v>#N/A</v>
      </c>
      <c r="O38" s="50" t="e">
        <f t="shared" si="39"/>
        <v>#N/A</v>
      </c>
      <c r="P38" s="51" t="e">
        <f t="shared" si="40"/>
        <v>#N/A</v>
      </c>
      <c r="Q38" s="36" t="e">
        <f t="shared" si="41"/>
        <v>#N/A</v>
      </c>
      <c r="R38" s="36" t="e">
        <f t="shared" si="42"/>
        <v>#N/A</v>
      </c>
      <c r="S38" s="42" t="e">
        <f t="shared" si="43"/>
        <v>#N/A</v>
      </c>
      <c r="T38" s="126" t="e">
        <f t="shared" si="44"/>
        <v>#N/A</v>
      </c>
      <c r="U38" s="51" t="e">
        <f t="shared" si="45"/>
        <v>#N/A</v>
      </c>
      <c r="V38" s="36" t="e">
        <f>INDEX(BJ1:BJ49,MATCH(C38,$DW1:$DW49,0))</f>
        <v>#N/A</v>
      </c>
      <c r="W38" s="36" t="e">
        <f t="shared" si="46"/>
        <v>#N/A</v>
      </c>
      <c r="X38" s="36" t="e">
        <f t="shared" si="47"/>
        <v>#N/A</v>
      </c>
      <c r="Y38" s="36" t="e">
        <f t="shared" si="48"/>
        <v>#N/A</v>
      </c>
      <c r="Z38" s="42" t="e">
        <f t="shared" si="49"/>
        <v>#N/A</v>
      </c>
      <c r="AA38" s="127" t="e">
        <f t="shared" si="50"/>
        <v>#N/A</v>
      </c>
      <c r="AB38" s="51" t="e">
        <f t="shared" si="51"/>
        <v>#N/A</v>
      </c>
      <c r="AC38" s="36" t="e">
        <f t="shared" si="52"/>
        <v>#N/A</v>
      </c>
      <c r="AD38" s="53" t="e">
        <f t="shared" si="53"/>
        <v>#N/A</v>
      </c>
      <c r="AE38" s="54"/>
      <c r="AF38" s="129" t="str">
        <f t="shared" si="58"/>
        <v>-</v>
      </c>
      <c r="AG38" s="128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thickBot="1" x14ac:dyDescent="0.3">
      <c r="A39" s="10"/>
      <c r="B39" s="10"/>
      <c r="C39" s="110">
        <v>16</v>
      </c>
      <c r="D39" s="137" t="e">
        <f t="shared" si="54"/>
        <v>#N/A</v>
      </c>
      <c r="E39" s="59"/>
      <c r="F39" s="138" t="e">
        <f t="shared" si="55"/>
        <v>#N/A</v>
      </c>
      <c r="G39" s="138" t="e">
        <f t="shared" si="34"/>
        <v>#N/A</v>
      </c>
      <c r="H39" s="138" t="e">
        <f t="shared" si="35"/>
        <v>#N/A</v>
      </c>
      <c r="I39" s="59"/>
      <c r="J39" s="59"/>
      <c r="K39" s="139"/>
      <c r="L39" s="76" t="e">
        <f t="shared" si="36"/>
        <v>#N/A</v>
      </c>
      <c r="M39" s="62" t="e">
        <f t="shared" si="37"/>
        <v>#N/A</v>
      </c>
      <c r="N39" s="62" t="e">
        <f t="shared" si="38"/>
        <v>#N/A</v>
      </c>
      <c r="O39" s="75" t="e">
        <f t="shared" si="39"/>
        <v>#N/A</v>
      </c>
      <c r="P39" s="76" t="e">
        <f t="shared" si="40"/>
        <v>#N/A</v>
      </c>
      <c r="Q39" s="62" t="e">
        <f t="shared" si="41"/>
        <v>#N/A</v>
      </c>
      <c r="R39" s="62" t="e">
        <f t="shared" si="42"/>
        <v>#N/A</v>
      </c>
      <c r="S39" s="67" t="e">
        <f t="shared" si="43"/>
        <v>#N/A</v>
      </c>
      <c r="T39" s="140" t="e">
        <f t="shared" si="44"/>
        <v>#N/A</v>
      </c>
      <c r="U39" s="76" t="e">
        <f t="shared" si="45"/>
        <v>#N/A</v>
      </c>
      <c r="V39" s="62" t="e">
        <f>INDEX(BJ1:BJ49,MATCH(C39,$DW1:$DW49,0))</f>
        <v>#N/A</v>
      </c>
      <c r="W39" s="62" t="e">
        <f t="shared" si="46"/>
        <v>#N/A</v>
      </c>
      <c r="X39" s="62" t="e">
        <f t="shared" si="47"/>
        <v>#N/A</v>
      </c>
      <c r="Y39" s="62" t="e">
        <f t="shared" si="48"/>
        <v>#N/A</v>
      </c>
      <c r="Z39" s="67" t="e">
        <f t="shared" si="49"/>
        <v>#N/A</v>
      </c>
      <c r="AA39" s="141" t="e">
        <f t="shared" si="50"/>
        <v>#N/A</v>
      </c>
      <c r="AB39" s="76" t="e">
        <f t="shared" si="51"/>
        <v>#N/A</v>
      </c>
      <c r="AC39" s="62" t="e">
        <f t="shared" si="52"/>
        <v>#N/A</v>
      </c>
      <c r="AD39" s="78" t="e">
        <f t="shared" si="53"/>
        <v>#N/A</v>
      </c>
      <c r="AE39" s="79"/>
      <c r="AF39" s="142" t="str">
        <f t="shared" si="58"/>
        <v>-</v>
      </c>
      <c r="AG39" s="128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1zrefN0H9xeMSnJ85z+tYOM7pTA0a73mpV7gSlwROJBTnmDpUxNs2KI7Qycf6CCM3u8PKRXFCpoIfCu6w/BxKQ==" saltValue="e47wiNPxDcjBMcnn28lzEg==" spinCount="100000" sheet="1" objects="1" scenarios="1"/>
  <mergeCells count="29"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  <mergeCell ref="D1:H1"/>
    <mergeCell ref="D2:H2"/>
    <mergeCell ref="L2:AE2"/>
    <mergeCell ref="AF2:AZ2"/>
    <mergeCell ref="BA2:DG2"/>
    <mergeCell ref="CQ3:CT3"/>
    <mergeCell ref="CU3:CX3"/>
    <mergeCell ref="CY3:DB3"/>
    <mergeCell ref="L3:P3"/>
    <mergeCell ref="Q3:U3"/>
    <mergeCell ref="V3:Z3"/>
    <mergeCell ref="AA3:AE3"/>
    <mergeCell ref="AF3:AJ3"/>
  </mergeCells>
  <pageMargins left="0.75" right="0.75" top="1" bottom="1" header="0.5" footer="0.5"/>
  <pageSetup orientation="portrait" r:id="rId1"/>
  <headerFooter>
    <oddHeader>&amp;C&amp;"Arial,Regular"&amp;10&amp;K000000FS 1.1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classi</vt:lpstr>
      <vt:lpstr>FS1 24_9</vt:lpstr>
      <vt:lpstr>FS3 24_9</vt:lpstr>
      <vt:lpstr>HTM3 24_9</vt:lpstr>
      <vt:lpstr>SENIOR</vt:lpstr>
      <vt:lpstr>FS0 24_9</vt:lpstr>
      <vt:lpstr>FS0 25_9</vt:lpstr>
      <vt:lpstr>HTM1 25_9</vt:lpstr>
      <vt:lpstr>HTM3 25_9</vt:lpstr>
      <vt:lpstr>FS1 25_9</vt:lpstr>
      <vt:lpstr>FS3 25_9</vt:lpstr>
      <vt:lpstr>Foglio2</vt:lpstr>
      <vt:lpstr>Foglio1</vt:lpstr>
      <vt:lpstr>FS2 25_9</vt:lpstr>
      <vt:lpstr>TRIO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Luisella Atzara</cp:lastModifiedBy>
  <cp:lastPrinted>2016-12-18T10:45:17Z</cp:lastPrinted>
  <dcterms:created xsi:type="dcterms:W3CDTF">2016-12-07T00:01:40Z</dcterms:created>
  <dcterms:modified xsi:type="dcterms:W3CDTF">2022-09-26T17:56:26Z</dcterms:modified>
</cp:coreProperties>
</file>