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39349\Desktop\"/>
    </mc:Choice>
  </mc:AlternateContent>
  <xr:revisionPtr revIDLastSave="0" documentId="13_ncr:1_{7F359E10-24B7-472C-A6B6-2ECC70DE73A3}" xr6:coauthVersionLast="47" xr6:coauthVersionMax="47" xr10:uidLastSave="{00000000-0000-0000-0000-000000000000}"/>
  <workbookProtection workbookAlgorithmName="SHA-512" workbookHashValue="oZDDrT3w2aNO+wx+UnXghv9RREFBaWPQsuIYCEHcGNNuMMAeOwF+M2270gMGSa/zAmKV6dxm4PKYW/Lpj9nNdw==" workbookSaltValue="JwUaoPyAFOQupFaHB59I6Q==" workbookSpinCount="100000" lockStructure="1"/>
  <bookViews>
    <workbookView xWindow="-108" yWindow="-108" windowWidth="23256" windowHeight="12576" tabRatio="598" activeTab="1" xr2:uid="{00000000-000D-0000-FFFF-FFFF00000000}"/>
  </bookViews>
  <sheets>
    <sheet name="classi" sheetId="1" r:id="rId1"/>
    <sheet name="FS 0" sheetId="3" r:id="rId2"/>
    <sheet name="FS 1" sheetId="2" r:id="rId3"/>
    <sheet name="FS 2" sheetId="8" r:id="rId4"/>
    <sheet name="FS 3" sheetId="11" r:id="rId5"/>
    <sheet name="HTM 1" sheetId="6" r:id="rId6"/>
    <sheet name="HTM 2" sheetId="9" r:id="rId7"/>
    <sheet name="HTM 3" sheetId="10" r:id="rId8"/>
    <sheet name="TRIO" sheetId="7" r:id="rId9"/>
    <sheet name="SENIOR" sheetId="5" r:id="rId10"/>
    <sheet name="HTM0" sheetId="4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Y4" i="10" l="1"/>
  <c r="AT4" i="10"/>
  <c r="AN4" i="10"/>
  <c r="AJ4" i="10"/>
  <c r="AD4" i="10"/>
  <c r="Z4" i="10"/>
  <c r="U4" i="10"/>
  <c r="P4" i="10"/>
  <c r="D5" i="9"/>
  <c r="F5" i="9"/>
  <c r="G5" i="9"/>
  <c r="H5" i="9"/>
  <c r="D14" i="7"/>
  <c r="D22" i="2"/>
  <c r="AJ5" i="5"/>
  <c r="AJ6" i="5"/>
  <c r="AJ4" i="5"/>
  <c r="P5" i="5"/>
  <c r="P6" i="5"/>
  <c r="P4" i="5"/>
  <c r="AO5" i="11"/>
  <c r="AT5" i="11"/>
  <c r="AO6" i="11"/>
  <c r="AT6" i="11"/>
  <c r="AO7" i="11"/>
  <c r="AT7" i="11"/>
  <c r="AO8" i="11"/>
  <c r="AT8" i="11"/>
  <c r="P5" i="11"/>
  <c r="U5" i="11"/>
  <c r="Z5" i="11"/>
  <c r="AE5" i="11"/>
  <c r="AJ5" i="11"/>
  <c r="P6" i="11"/>
  <c r="U6" i="11"/>
  <c r="Z6" i="11"/>
  <c r="AE6" i="11"/>
  <c r="AJ6" i="11"/>
  <c r="P7" i="11"/>
  <c r="U7" i="11"/>
  <c r="Z7" i="11"/>
  <c r="AE7" i="11"/>
  <c r="AJ7" i="11"/>
  <c r="P8" i="11"/>
  <c r="U8" i="11"/>
  <c r="Z8" i="11"/>
  <c r="AE8" i="11"/>
  <c r="AJ8" i="11"/>
  <c r="P9" i="11"/>
  <c r="U9" i="11"/>
  <c r="Z9" i="11"/>
  <c r="AE9" i="11"/>
  <c r="AJ9" i="11"/>
  <c r="AJ5" i="8"/>
  <c r="DN5" i="8" s="1"/>
  <c r="AO5" i="8"/>
  <c r="DT5" i="8" s="1"/>
  <c r="AT5" i="8"/>
  <c r="AJ6" i="8"/>
  <c r="AO6" i="8"/>
  <c r="AT6" i="8"/>
  <c r="AJ7" i="8"/>
  <c r="AO7" i="8"/>
  <c r="AT7" i="8"/>
  <c r="AJ8" i="8"/>
  <c r="AO8" i="8"/>
  <c r="AT8" i="8"/>
  <c r="AJ9" i="8"/>
  <c r="AO9" i="8"/>
  <c r="AT9" i="8"/>
  <c r="P5" i="8"/>
  <c r="DK5" i="8" s="1"/>
  <c r="U5" i="8"/>
  <c r="DQ5" i="8" s="1"/>
  <c r="Z5" i="8"/>
  <c r="P6" i="8"/>
  <c r="U6" i="8"/>
  <c r="Z6" i="8"/>
  <c r="P7" i="8"/>
  <c r="U7" i="8"/>
  <c r="Z7" i="8"/>
  <c r="P8" i="8"/>
  <c r="U8" i="8"/>
  <c r="Z8" i="8"/>
  <c r="P9" i="8"/>
  <c r="U9" i="8"/>
  <c r="Z9" i="8"/>
  <c r="P10" i="8"/>
  <c r="U10" i="8"/>
  <c r="Z10" i="8"/>
  <c r="AE5" i="8"/>
  <c r="AE6" i="8"/>
  <c r="AE7" i="8"/>
  <c r="AE8" i="8"/>
  <c r="AE9" i="8"/>
  <c r="AE10" i="8"/>
  <c r="P11" i="8"/>
  <c r="U11" i="8"/>
  <c r="Z11" i="8"/>
  <c r="AE11" i="8"/>
  <c r="P12" i="8"/>
  <c r="U12" i="8"/>
  <c r="Z12" i="8"/>
  <c r="AE12" i="8"/>
  <c r="P13" i="8"/>
  <c r="U13" i="8"/>
  <c r="Z13" i="8"/>
  <c r="AE13" i="8"/>
  <c r="P14" i="8"/>
  <c r="U14" i="8"/>
  <c r="Z14" i="8"/>
  <c r="AE14" i="8"/>
  <c r="P15" i="8"/>
  <c r="U15" i="8"/>
  <c r="Z15" i="8"/>
  <c r="AE15" i="8"/>
  <c r="P16" i="8"/>
  <c r="U16" i="8"/>
  <c r="Z16" i="8"/>
  <c r="AE16" i="8"/>
  <c r="AJ10" i="8"/>
  <c r="AO10" i="8"/>
  <c r="AT10" i="8"/>
  <c r="AJ11" i="8"/>
  <c r="AO11" i="8"/>
  <c r="AT11" i="8"/>
  <c r="AJ12" i="8"/>
  <c r="AO12" i="8"/>
  <c r="AT12" i="8"/>
  <c r="AJ13" i="8"/>
  <c r="AO13" i="8"/>
  <c r="AT13" i="8"/>
  <c r="AJ14" i="8"/>
  <c r="AO14" i="8"/>
  <c r="AT14" i="8"/>
  <c r="AJ15" i="8"/>
  <c r="AO15" i="8"/>
  <c r="AT15" i="8"/>
  <c r="AJ16" i="8"/>
  <c r="AO16" i="8"/>
  <c r="AT16" i="8"/>
  <c r="D8" i="8"/>
  <c r="F8" i="8"/>
  <c r="G8" i="8"/>
  <c r="H8" i="8"/>
  <c r="D5" i="8"/>
  <c r="F5" i="8"/>
  <c r="G5" i="8"/>
  <c r="H5" i="8"/>
  <c r="D6" i="8"/>
  <c r="F6" i="8"/>
  <c r="G6" i="8"/>
  <c r="H6" i="8"/>
  <c r="D7" i="8"/>
  <c r="F7" i="8"/>
  <c r="G7" i="8"/>
  <c r="H7" i="8"/>
  <c r="D9" i="8"/>
  <c r="F9" i="8"/>
  <c r="G9" i="8"/>
  <c r="H9" i="8"/>
  <c r="D10" i="8"/>
  <c r="F10" i="8"/>
  <c r="G10" i="8"/>
  <c r="H10" i="8"/>
  <c r="D11" i="8"/>
  <c r="F11" i="8"/>
  <c r="G11" i="8"/>
  <c r="H11" i="8"/>
  <c r="D12" i="8"/>
  <c r="F12" i="8"/>
  <c r="G12" i="8"/>
  <c r="H12" i="8"/>
  <c r="D13" i="8"/>
  <c r="F13" i="8"/>
  <c r="G13" i="8"/>
  <c r="H13" i="8"/>
  <c r="D14" i="8"/>
  <c r="F14" i="8"/>
  <c r="G14" i="8"/>
  <c r="H14" i="8"/>
  <c r="D15" i="8"/>
  <c r="F15" i="8"/>
  <c r="G15" i="8"/>
  <c r="H15" i="8"/>
  <c r="D16" i="8"/>
  <c r="F16" i="8"/>
  <c r="G16" i="8"/>
  <c r="H16" i="8"/>
  <c r="DG5" i="8"/>
  <c r="DD6" i="8"/>
  <c r="DE6" i="8"/>
  <c r="DF6" i="8"/>
  <c r="DG6" i="8"/>
  <c r="DD7" i="8"/>
  <c r="DE7" i="8"/>
  <c r="DF7" i="8"/>
  <c r="DG7" i="8"/>
  <c r="DD8" i="8"/>
  <c r="DE8" i="8"/>
  <c r="DF8" i="8"/>
  <c r="DG8" i="8"/>
  <c r="DD9" i="8"/>
  <c r="DE9" i="8"/>
  <c r="DF9" i="8"/>
  <c r="DG9" i="8"/>
  <c r="DD10" i="8"/>
  <c r="DE10" i="8"/>
  <c r="DF10" i="8"/>
  <c r="DG10" i="8"/>
  <c r="DD11" i="8"/>
  <c r="DE11" i="8"/>
  <c r="DF11" i="8"/>
  <c r="DG11" i="8"/>
  <c r="DD12" i="8"/>
  <c r="DE12" i="8"/>
  <c r="DF12" i="8"/>
  <c r="DG12" i="8"/>
  <c r="DD13" i="8"/>
  <c r="DE13" i="8"/>
  <c r="DF13" i="8"/>
  <c r="DG13" i="8"/>
  <c r="DD14" i="8"/>
  <c r="DE14" i="8"/>
  <c r="DF14" i="8"/>
  <c r="DG14" i="8"/>
  <c r="DD15" i="8"/>
  <c r="DE15" i="8"/>
  <c r="DF15" i="8"/>
  <c r="DG15" i="8"/>
  <c r="DD16" i="8"/>
  <c r="DE16" i="8"/>
  <c r="DF16" i="8"/>
  <c r="DG16" i="8"/>
  <c r="AY5" i="8"/>
  <c r="BE5" i="8"/>
  <c r="BJ5" i="8"/>
  <c r="BO5" i="8"/>
  <c r="BT5" i="8"/>
  <c r="BY5" i="8"/>
  <c r="CD5" i="8"/>
  <c r="DY5" i="8"/>
  <c r="BE4" i="2"/>
  <c r="BE5" i="2"/>
  <c r="BE6" i="2"/>
  <c r="AJ5" i="2"/>
  <c r="AO5" i="2"/>
  <c r="AT5" i="2"/>
  <c r="AY5" i="2"/>
  <c r="AJ6" i="2"/>
  <c r="AO6" i="2"/>
  <c r="AT6" i="2"/>
  <c r="AY6" i="2"/>
  <c r="AJ7" i="2"/>
  <c r="AO7" i="2"/>
  <c r="AZ7" i="2" s="1"/>
  <c r="AT7" i="2"/>
  <c r="AY7" i="2"/>
  <c r="AJ8" i="2"/>
  <c r="AO8" i="2"/>
  <c r="AT8" i="2"/>
  <c r="AY8" i="2"/>
  <c r="AJ9" i="2"/>
  <c r="AO9" i="2"/>
  <c r="AZ9" i="2" s="1"/>
  <c r="AT9" i="2"/>
  <c r="AY9" i="2"/>
  <c r="AJ10" i="2"/>
  <c r="AO10" i="2"/>
  <c r="AT10" i="2"/>
  <c r="AY10" i="2"/>
  <c r="AZ10" i="2"/>
  <c r="AJ11" i="2"/>
  <c r="AO11" i="2"/>
  <c r="AZ11" i="2" s="1"/>
  <c r="AT11" i="2"/>
  <c r="AY11" i="2"/>
  <c r="P5" i="2"/>
  <c r="U5" i="2"/>
  <c r="Z5" i="2"/>
  <c r="AE5" i="2"/>
  <c r="P6" i="2"/>
  <c r="U6" i="2"/>
  <c r="Z6" i="2"/>
  <c r="AE6" i="2"/>
  <c r="P7" i="2"/>
  <c r="U7" i="2"/>
  <c r="Z7" i="2"/>
  <c r="AE7" i="2"/>
  <c r="P8" i="2"/>
  <c r="U8" i="2"/>
  <c r="Z8" i="2"/>
  <c r="AE8" i="2"/>
  <c r="P9" i="2"/>
  <c r="U9" i="2"/>
  <c r="Z9" i="2"/>
  <c r="AE9" i="2"/>
  <c r="P10" i="2"/>
  <c r="U10" i="2"/>
  <c r="Z10" i="2"/>
  <c r="AE10" i="2"/>
  <c r="P11" i="2"/>
  <c r="U11" i="2"/>
  <c r="Z11" i="2"/>
  <c r="AE11" i="2"/>
  <c r="BY5" i="3"/>
  <c r="CD5" i="3"/>
  <c r="BY6" i="3"/>
  <c r="CD6" i="3"/>
  <c r="AT5" i="3"/>
  <c r="AY5" i="3"/>
  <c r="AT6" i="3"/>
  <c r="AY6" i="3"/>
  <c r="AJ5" i="3"/>
  <c r="AO5" i="3"/>
  <c r="AJ6" i="3"/>
  <c r="AO6" i="3"/>
  <c r="Z5" i="3"/>
  <c r="AE5" i="3"/>
  <c r="Z6" i="3"/>
  <c r="AE6" i="3"/>
  <c r="P5" i="3"/>
  <c r="P6" i="3"/>
  <c r="D6" i="5"/>
  <c r="D4" i="5"/>
  <c r="D5" i="5"/>
  <c r="D20" i="8"/>
  <c r="D22" i="3"/>
  <c r="D12" i="2"/>
  <c r="AO4" i="10"/>
  <c r="H7" i="6"/>
  <c r="G7" i="6"/>
  <c r="F7" i="6"/>
  <c r="D7" i="6"/>
  <c r="AZ8" i="2" l="1"/>
  <c r="AZ6" i="2"/>
  <c r="AZ5" i="2"/>
  <c r="DH5" i="8"/>
  <c r="AZ5" i="8"/>
  <c r="I5" i="7"/>
  <c r="H5" i="7"/>
  <c r="G5" i="7"/>
  <c r="F5" i="7"/>
  <c r="D5" i="7"/>
  <c r="I4" i="7"/>
  <c r="H4" i="7"/>
  <c r="G4" i="7"/>
  <c r="F4" i="7"/>
  <c r="D4" i="7"/>
  <c r="H10" i="3"/>
  <c r="G10" i="3"/>
  <c r="F10" i="3"/>
  <c r="D10" i="3"/>
  <c r="F12" i="2"/>
  <c r="DI5" i="8" l="1"/>
  <c r="DU5" i="8" s="1"/>
  <c r="P7" i="6"/>
  <c r="P6" i="6"/>
  <c r="P5" i="6"/>
  <c r="DL5" i="8" l="1"/>
  <c r="DO5" i="8"/>
  <c r="DR5" i="8"/>
  <c r="D17" i="11"/>
  <c r="DR14" i="11"/>
  <c r="DY13" i="11"/>
  <c r="DG13" i="11"/>
  <c r="DF13" i="11"/>
  <c r="DE13" i="11"/>
  <c r="DD13" i="11"/>
  <c r="CD13" i="11"/>
  <c r="BY13" i="11"/>
  <c r="BT13" i="11"/>
  <c r="BO13" i="11"/>
  <c r="BJ13" i="11"/>
  <c r="BE13" i="11"/>
  <c r="AY13" i="11"/>
  <c r="AT13" i="11"/>
  <c r="AO13" i="11"/>
  <c r="DT13" i="11" s="1"/>
  <c r="AJ13" i="11"/>
  <c r="DN13" i="11" s="1"/>
  <c r="AE13" i="11"/>
  <c r="Z13" i="11"/>
  <c r="U13" i="11"/>
  <c r="DQ13" i="11" s="1"/>
  <c r="P13" i="11"/>
  <c r="DK13" i="11" s="1"/>
  <c r="H13" i="11"/>
  <c r="G13" i="11"/>
  <c r="F13" i="11"/>
  <c r="DV13" i="11" s="1"/>
  <c r="DW13" i="11" s="1"/>
  <c r="D13" i="11"/>
  <c r="DY12" i="11"/>
  <c r="DG12" i="11"/>
  <c r="DF12" i="11"/>
  <c r="DE12" i="11"/>
  <c r="DD12" i="11"/>
  <c r="CD12" i="11"/>
  <c r="BY12" i="11"/>
  <c r="BT12" i="11"/>
  <c r="BO12" i="11"/>
  <c r="BJ12" i="11"/>
  <c r="BE12" i="11"/>
  <c r="AY12" i="11"/>
  <c r="AT12" i="11"/>
  <c r="AO12" i="11"/>
  <c r="DT12" i="11" s="1"/>
  <c r="AJ12" i="11"/>
  <c r="DN12" i="11" s="1"/>
  <c r="AE12" i="11"/>
  <c r="Z12" i="11"/>
  <c r="U12" i="11"/>
  <c r="DQ12" i="11" s="1"/>
  <c r="P12" i="11"/>
  <c r="DK12" i="11" s="1"/>
  <c r="H12" i="11"/>
  <c r="G12" i="11"/>
  <c r="F12" i="11"/>
  <c r="DV12" i="11" s="1"/>
  <c r="DW12" i="11" s="1"/>
  <c r="D12" i="11"/>
  <c r="DY11" i="11"/>
  <c r="DG11" i="11"/>
  <c r="DF11" i="11"/>
  <c r="DE11" i="11"/>
  <c r="DD11" i="11"/>
  <c r="CD11" i="11"/>
  <c r="BY11" i="11"/>
  <c r="BT11" i="11"/>
  <c r="BO11" i="11"/>
  <c r="BJ11" i="11"/>
  <c r="BE11" i="11"/>
  <c r="AY11" i="11"/>
  <c r="AT11" i="11"/>
  <c r="AO11" i="11"/>
  <c r="DT11" i="11" s="1"/>
  <c r="AJ11" i="11"/>
  <c r="DN11" i="11" s="1"/>
  <c r="AE11" i="11"/>
  <c r="Z11" i="11"/>
  <c r="U11" i="11"/>
  <c r="DQ11" i="11" s="1"/>
  <c r="P11" i="11"/>
  <c r="DK11" i="11" s="1"/>
  <c r="H11" i="11"/>
  <c r="G11" i="11"/>
  <c r="F11" i="11"/>
  <c r="DV11" i="11" s="1"/>
  <c r="DW11" i="11" s="1"/>
  <c r="D11" i="11"/>
  <c r="DY10" i="11"/>
  <c r="DG10" i="11"/>
  <c r="DF10" i="11"/>
  <c r="DE10" i="11"/>
  <c r="DD10" i="11"/>
  <c r="CD10" i="11"/>
  <c r="BY10" i="11"/>
  <c r="BT10" i="11"/>
  <c r="BO10" i="11"/>
  <c r="BJ10" i="11"/>
  <c r="BE10" i="11"/>
  <c r="AY10" i="11"/>
  <c r="AT10" i="11"/>
  <c r="AO10" i="11"/>
  <c r="DT10" i="11" s="1"/>
  <c r="AJ10" i="11"/>
  <c r="DN10" i="11" s="1"/>
  <c r="AE10" i="11"/>
  <c r="Z10" i="11"/>
  <c r="U10" i="11"/>
  <c r="DQ10" i="11" s="1"/>
  <c r="P10" i="11"/>
  <c r="DK10" i="11" s="1"/>
  <c r="H10" i="11"/>
  <c r="G10" i="11"/>
  <c r="F10" i="11"/>
  <c r="DV10" i="11" s="1"/>
  <c r="DW10" i="11" s="1"/>
  <c r="D10" i="11"/>
  <c r="DY9" i="11"/>
  <c r="DG9" i="11"/>
  <c r="DF9" i="11"/>
  <c r="DE9" i="11"/>
  <c r="DD9" i="11"/>
  <c r="CD9" i="11"/>
  <c r="BY9" i="11"/>
  <c r="BT9" i="11"/>
  <c r="BO9" i="11"/>
  <c r="BJ9" i="11"/>
  <c r="BE9" i="11"/>
  <c r="AY9" i="11"/>
  <c r="AT9" i="11"/>
  <c r="AO9" i="11"/>
  <c r="DT9" i="11" s="1"/>
  <c r="DN9" i="11"/>
  <c r="DQ9" i="11"/>
  <c r="DK9" i="11"/>
  <c r="H9" i="11"/>
  <c r="G9" i="11"/>
  <c r="F9" i="11"/>
  <c r="D9" i="11"/>
  <c r="DY8" i="11"/>
  <c r="DG8" i="11"/>
  <c r="DF8" i="11"/>
  <c r="DE8" i="11"/>
  <c r="DD8" i="11"/>
  <c r="CD8" i="11"/>
  <c r="BY8" i="11"/>
  <c r="BT8" i="11"/>
  <c r="BO8" i="11"/>
  <c r="BJ8" i="11"/>
  <c r="BE8" i="11"/>
  <c r="AY8" i="11"/>
  <c r="DT8" i="11"/>
  <c r="DN8" i="11"/>
  <c r="DQ8" i="11"/>
  <c r="DK8" i="11"/>
  <c r="H8" i="11"/>
  <c r="G8" i="11"/>
  <c r="F8" i="11"/>
  <c r="D8" i="11"/>
  <c r="DY7" i="11"/>
  <c r="DG7" i="11"/>
  <c r="DF7" i="11"/>
  <c r="DE7" i="11"/>
  <c r="DD7" i="11"/>
  <c r="CD7" i="11"/>
  <c r="BY7" i="11"/>
  <c r="BT7" i="11"/>
  <c r="BO7" i="11"/>
  <c r="BJ7" i="11"/>
  <c r="BE7" i="11"/>
  <c r="AY7" i="11"/>
  <c r="DT7" i="11"/>
  <c r="DN7" i="11"/>
  <c r="DQ7" i="11"/>
  <c r="DK7" i="11"/>
  <c r="H7" i="11"/>
  <c r="G7" i="11"/>
  <c r="F7" i="11"/>
  <c r="D7" i="11"/>
  <c r="DY6" i="11"/>
  <c r="DG6" i="11"/>
  <c r="DF6" i="11"/>
  <c r="DE6" i="11"/>
  <c r="DD6" i="11"/>
  <c r="CD6" i="11"/>
  <c r="BY6" i="11"/>
  <c r="BT6" i="11"/>
  <c r="BO6" i="11"/>
  <c r="BJ6" i="11"/>
  <c r="BE6" i="11"/>
  <c r="AY6" i="11"/>
  <c r="DT6" i="11"/>
  <c r="DN6" i="11"/>
  <c r="DQ6" i="11"/>
  <c r="DK6" i="11"/>
  <c r="H6" i="11"/>
  <c r="G6" i="11"/>
  <c r="F6" i="11"/>
  <c r="D6" i="11"/>
  <c r="DY5" i="11"/>
  <c r="DG5" i="11"/>
  <c r="DF5" i="11"/>
  <c r="DE5" i="11"/>
  <c r="DD5" i="11"/>
  <c r="CD5" i="11"/>
  <c r="BY5" i="11"/>
  <c r="BT5" i="11"/>
  <c r="BO5" i="11"/>
  <c r="BJ5" i="11"/>
  <c r="BE5" i="11"/>
  <c r="AY5" i="11"/>
  <c r="DT5" i="11"/>
  <c r="DN5" i="11"/>
  <c r="DQ5" i="11"/>
  <c r="DK5" i="11"/>
  <c r="H5" i="11"/>
  <c r="G5" i="11"/>
  <c r="F5" i="11"/>
  <c r="D5" i="11"/>
  <c r="DY4" i="11"/>
  <c r="DG4" i="11"/>
  <c r="CD4" i="11"/>
  <c r="BY4" i="11"/>
  <c r="BT4" i="11"/>
  <c r="BO4" i="11"/>
  <c r="BJ4" i="11"/>
  <c r="BE4" i="11"/>
  <c r="AY4" i="11"/>
  <c r="AT4" i="11"/>
  <c r="AO4" i="11"/>
  <c r="DT4" i="11" s="1"/>
  <c r="AJ4" i="11"/>
  <c r="AE4" i="11"/>
  <c r="Z4" i="11"/>
  <c r="U4" i="11"/>
  <c r="DQ4" i="11" s="1"/>
  <c r="P4" i="11"/>
  <c r="DK4" i="11" s="1"/>
  <c r="H4" i="11"/>
  <c r="G4" i="11"/>
  <c r="F4" i="11"/>
  <c r="D4" i="11"/>
  <c r="D15" i="10"/>
  <c r="DR12" i="10"/>
  <c r="DY11" i="10"/>
  <c r="DG11" i="10"/>
  <c r="DF11" i="10"/>
  <c r="DE11" i="10"/>
  <c r="DD11" i="10"/>
  <c r="CD11" i="10"/>
  <c r="BY11" i="10"/>
  <c r="BT11" i="10"/>
  <c r="BO11" i="10"/>
  <c r="BJ11" i="10"/>
  <c r="BE11" i="10"/>
  <c r="AY11" i="10"/>
  <c r="AT11" i="10"/>
  <c r="AO11" i="10"/>
  <c r="DT11" i="10" s="1"/>
  <c r="AJ11" i="10"/>
  <c r="DN11" i="10" s="1"/>
  <c r="AE11" i="10"/>
  <c r="Z11" i="10"/>
  <c r="U11" i="10"/>
  <c r="DQ11" i="10" s="1"/>
  <c r="P11" i="10"/>
  <c r="DK11" i="10" s="1"/>
  <c r="H11" i="10"/>
  <c r="G11" i="10"/>
  <c r="F11" i="10"/>
  <c r="DV11" i="10" s="1"/>
  <c r="DW11" i="10" s="1"/>
  <c r="D11" i="10"/>
  <c r="DY10" i="10"/>
  <c r="DG10" i="10"/>
  <c r="DF10" i="10"/>
  <c r="DE10" i="10"/>
  <c r="DD10" i="10"/>
  <c r="CD10" i="10"/>
  <c r="BY10" i="10"/>
  <c r="BT10" i="10"/>
  <c r="BO10" i="10"/>
  <c r="BJ10" i="10"/>
  <c r="BE10" i="10"/>
  <c r="AY10" i="10"/>
  <c r="AT10" i="10"/>
  <c r="AO10" i="10"/>
  <c r="DT10" i="10" s="1"/>
  <c r="AJ10" i="10"/>
  <c r="DN10" i="10" s="1"/>
  <c r="AE10" i="10"/>
  <c r="Z10" i="10"/>
  <c r="U10" i="10"/>
  <c r="DQ10" i="10" s="1"/>
  <c r="P10" i="10"/>
  <c r="DK10" i="10" s="1"/>
  <c r="H10" i="10"/>
  <c r="G10" i="10"/>
  <c r="F10" i="10"/>
  <c r="DV10" i="10" s="1"/>
  <c r="DW10" i="10" s="1"/>
  <c r="D10" i="10"/>
  <c r="DY9" i="10"/>
  <c r="DG9" i="10"/>
  <c r="DF9" i="10"/>
  <c r="DE9" i="10"/>
  <c r="DD9" i="10"/>
  <c r="CD9" i="10"/>
  <c r="BY9" i="10"/>
  <c r="BT9" i="10"/>
  <c r="BO9" i="10"/>
  <c r="BJ9" i="10"/>
  <c r="BE9" i="10"/>
  <c r="AY9" i="10"/>
  <c r="AT9" i="10"/>
  <c r="AO9" i="10"/>
  <c r="DT9" i="10" s="1"/>
  <c r="AJ9" i="10"/>
  <c r="DN9" i="10" s="1"/>
  <c r="AE9" i="10"/>
  <c r="Z9" i="10"/>
  <c r="U9" i="10"/>
  <c r="DQ9" i="10" s="1"/>
  <c r="P9" i="10"/>
  <c r="DK9" i="10" s="1"/>
  <c r="H9" i="10"/>
  <c r="G9" i="10"/>
  <c r="F9" i="10"/>
  <c r="DV9" i="10" s="1"/>
  <c r="DW9" i="10" s="1"/>
  <c r="D9" i="10"/>
  <c r="DY8" i="10"/>
  <c r="DG8" i="10"/>
  <c r="DF8" i="10"/>
  <c r="DE8" i="10"/>
  <c r="DD8" i="10"/>
  <c r="CD8" i="10"/>
  <c r="BY8" i="10"/>
  <c r="BT8" i="10"/>
  <c r="BO8" i="10"/>
  <c r="BJ8" i="10"/>
  <c r="BE8" i="10"/>
  <c r="AY8" i="10"/>
  <c r="AT8" i="10"/>
  <c r="AO8" i="10"/>
  <c r="DT8" i="10" s="1"/>
  <c r="AJ8" i="10"/>
  <c r="DN8" i="10" s="1"/>
  <c r="AE8" i="10"/>
  <c r="Z8" i="10"/>
  <c r="U8" i="10"/>
  <c r="DQ8" i="10" s="1"/>
  <c r="P8" i="10"/>
  <c r="DK8" i="10" s="1"/>
  <c r="H8" i="10"/>
  <c r="G8" i="10"/>
  <c r="F8" i="10"/>
  <c r="DV8" i="10" s="1"/>
  <c r="DW8" i="10" s="1"/>
  <c r="D8" i="10"/>
  <c r="DY7" i="10"/>
  <c r="DG7" i="10"/>
  <c r="DF7" i="10"/>
  <c r="DE7" i="10"/>
  <c r="DD7" i="10"/>
  <c r="CD7" i="10"/>
  <c r="BY7" i="10"/>
  <c r="BT7" i="10"/>
  <c r="BO7" i="10"/>
  <c r="BJ7" i="10"/>
  <c r="BE7" i="10"/>
  <c r="AY7" i="10"/>
  <c r="AT7" i="10"/>
  <c r="AO7" i="10"/>
  <c r="DT7" i="10" s="1"/>
  <c r="AJ7" i="10"/>
  <c r="DN7" i="10" s="1"/>
  <c r="AE7" i="10"/>
  <c r="Z7" i="10"/>
  <c r="U7" i="10"/>
  <c r="DQ7" i="10" s="1"/>
  <c r="P7" i="10"/>
  <c r="DK7" i="10" s="1"/>
  <c r="H7" i="10"/>
  <c r="G7" i="10"/>
  <c r="F7" i="10"/>
  <c r="DV7" i="10" s="1"/>
  <c r="DW7" i="10" s="1"/>
  <c r="D7" i="10"/>
  <c r="DY6" i="10"/>
  <c r="DG6" i="10"/>
  <c r="DF6" i="10"/>
  <c r="DE6" i="10"/>
  <c r="DD6" i="10"/>
  <c r="CD6" i="10"/>
  <c r="BY6" i="10"/>
  <c r="BT6" i="10"/>
  <c r="BO6" i="10"/>
  <c r="BJ6" i="10"/>
  <c r="BE6" i="10"/>
  <c r="AY6" i="10"/>
  <c r="AT6" i="10"/>
  <c r="AO6" i="10"/>
  <c r="DT6" i="10" s="1"/>
  <c r="AJ6" i="10"/>
  <c r="DN6" i="10" s="1"/>
  <c r="AE6" i="10"/>
  <c r="Z6" i="10"/>
  <c r="U6" i="10"/>
  <c r="DQ6" i="10" s="1"/>
  <c r="P6" i="10"/>
  <c r="DK6" i="10" s="1"/>
  <c r="H6" i="10"/>
  <c r="G6" i="10"/>
  <c r="F6" i="10"/>
  <c r="DV6" i="10" s="1"/>
  <c r="D6" i="10"/>
  <c r="DY5" i="10"/>
  <c r="DG5" i="10"/>
  <c r="CD5" i="10"/>
  <c r="BY5" i="10"/>
  <c r="BT5" i="10"/>
  <c r="BO5" i="10"/>
  <c r="BJ5" i="10"/>
  <c r="BE5" i="10"/>
  <c r="AY5" i="10"/>
  <c r="AT5" i="10"/>
  <c r="AO5" i="10"/>
  <c r="DT5" i="10" s="1"/>
  <c r="AJ5" i="10"/>
  <c r="DN5" i="10" s="1"/>
  <c r="AE5" i="10"/>
  <c r="Z5" i="10"/>
  <c r="U5" i="10"/>
  <c r="DQ5" i="10" s="1"/>
  <c r="P5" i="10"/>
  <c r="DK5" i="10" s="1"/>
  <c r="H5" i="10"/>
  <c r="G5" i="10"/>
  <c r="F5" i="10"/>
  <c r="DV5" i="10" s="1"/>
  <c r="D5" i="10"/>
  <c r="DY4" i="10"/>
  <c r="DG4" i="10"/>
  <c r="DF4" i="10"/>
  <c r="DE4" i="10"/>
  <c r="DD4" i="10"/>
  <c r="CD4" i="10"/>
  <c r="BY4" i="10"/>
  <c r="BT4" i="10"/>
  <c r="BO4" i="10"/>
  <c r="BJ4" i="10"/>
  <c r="BE4" i="10"/>
  <c r="DT4" i="10"/>
  <c r="DN4" i="10"/>
  <c r="AE4" i="10"/>
  <c r="DQ4" i="10"/>
  <c r="DK4" i="10"/>
  <c r="H4" i="10"/>
  <c r="G4" i="10"/>
  <c r="F4" i="10"/>
  <c r="D4" i="10"/>
  <c r="D14" i="9"/>
  <c r="DR11" i="9"/>
  <c r="DY10" i="9"/>
  <c r="DG10" i="9"/>
  <c r="DF10" i="9"/>
  <c r="DE10" i="9"/>
  <c r="DD10" i="9"/>
  <c r="CD10" i="9"/>
  <c r="BY10" i="9"/>
  <c r="BT10" i="9"/>
  <c r="BO10" i="9"/>
  <c r="BJ10" i="9"/>
  <c r="BE10" i="9"/>
  <c r="AY10" i="9"/>
  <c r="AT10" i="9"/>
  <c r="AO10" i="9"/>
  <c r="DT10" i="9" s="1"/>
  <c r="AJ10" i="9"/>
  <c r="DN10" i="9" s="1"/>
  <c r="AE10" i="9"/>
  <c r="Z10" i="9"/>
  <c r="U10" i="9"/>
  <c r="DQ10" i="9" s="1"/>
  <c r="P10" i="9"/>
  <c r="DK10" i="9" s="1"/>
  <c r="H10" i="9"/>
  <c r="G10" i="9"/>
  <c r="F10" i="9"/>
  <c r="DV10" i="9" s="1"/>
  <c r="DW10" i="9" s="1"/>
  <c r="D10" i="9"/>
  <c r="DY9" i="9"/>
  <c r="DG9" i="9"/>
  <c r="DF9" i="9"/>
  <c r="DE9" i="9"/>
  <c r="DD9" i="9"/>
  <c r="CD9" i="9"/>
  <c r="BY9" i="9"/>
  <c r="BT9" i="9"/>
  <c r="BO9" i="9"/>
  <c r="BJ9" i="9"/>
  <c r="BE9" i="9"/>
  <c r="AY9" i="9"/>
  <c r="AT9" i="9"/>
  <c r="AO9" i="9"/>
  <c r="DT9" i="9" s="1"/>
  <c r="AJ9" i="9"/>
  <c r="DN9" i="9" s="1"/>
  <c r="AE9" i="9"/>
  <c r="Z9" i="9"/>
  <c r="U9" i="9"/>
  <c r="DQ9" i="9" s="1"/>
  <c r="P9" i="9"/>
  <c r="DK9" i="9" s="1"/>
  <c r="H9" i="9"/>
  <c r="G9" i="9"/>
  <c r="F9" i="9"/>
  <c r="DV9" i="9" s="1"/>
  <c r="DW9" i="9" s="1"/>
  <c r="D9" i="9"/>
  <c r="DY8" i="9"/>
  <c r="DG8" i="9"/>
  <c r="DF8" i="9"/>
  <c r="DE8" i="9"/>
  <c r="DD8" i="9"/>
  <c r="CD8" i="9"/>
  <c r="BY8" i="9"/>
  <c r="BT8" i="9"/>
  <c r="BO8" i="9"/>
  <c r="BJ8" i="9"/>
  <c r="BE8" i="9"/>
  <c r="AY8" i="9"/>
  <c r="AT8" i="9"/>
  <c r="AO8" i="9"/>
  <c r="DT8" i="9" s="1"/>
  <c r="AJ8" i="9"/>
  <c r="DN8" i="9" s="1"/>
  <c r="AE8" i="9"/>
  <c r="Z8" i="9"/>
  <c r="U8" i="9"/>
  <c r="DQ8" i="9" s="1"/>
  <c r="P8" i="9"/>
  <c r="DK8" i="9" s="1"/>
  <c r="H8" i="9"/>
  <c r="G8" i="9"/>
  <c r="F8" i="9"/>
  <c r="DV8" i="9" s="1"/>
  <c r="DW8" i="9" s="1"/>
  <c r="D8" i="9"/>
  <c r="DY7" i="9"/>
  <c r="DG7" i="9"/>
  <c r="DF7" i="9"/>
  <c r="DE7" i="9"/>
  <c r="DD7" i="9"/>
  <c r="CD7" i="9"/>
  <c r="BY7" i="9"/>
  <c r="BT7" i="9"/>
  <c r="BO7" i="9"/>
  <c r="BJ7" i="9"/>
  <c r="BE7" i="9"/>
  <c r="AY7" i="9"/>
  <c r="AT7" i="9"/>
  <c r="AO7" i="9"/>
  <c r="DT7" i="9" s="1"/>
  <c r="AJ7" i="9"/>
  <c r="DN7" i="9" s="1"/>
  <c r="AE7" i="9"/>
  <c r="Z7" i="9"/>
  <c r="U7" i="9"/>
  <c r="DQ7" i="9" s="1"/>
  <c r="P7" i="9"/>
  <c r="DK7" i="9" s="1"/>
  <c r="H7" i="9"/>
  <c r="G7" i="9"/>
  <c r="F7" i="9"/>
  <c r="D7" i="9"/>
  <c r="DY6" i="9"/>
  <c r="DG6" i="9"/>
  <c r="DF6" i="9"/>
  <c r="DE6" i="9"/>
  <c r="DD6" i="9"/>
  <c r="CD6" i="9"/>
  <c r="BY6" i="9"/>
  <c r="BT6" i="9"/>
  <c r="BO6" i="9"/>
  <c r="BJ6" i="9"/>
  <c r="BE6" i="9"/>
  <c r="AY6" i="9"/>
  <c r="AT6" i="9"/>
  <c r="AO6" i="9"/>
  <c r="DT6" i="9" s="1"/>
  <c r="AJ6" i="9"/>
  <c r="DN6" i="9" s="1"/>
  <c r="AE6" i="9"/>
  <c r="Z6" i="9"/>
  <c r="U6" i="9"/>
  <c r="DQ6" i="9" s="1"/>
  <c r="P6" i="9"/>
  <c r="DK6" i="9" s="1"/>
  <c r="H6" i="9"/>
  <c r="G6" i="9"/>
  <c r="F6" i="9"/>
  <c r="D6" i="9"/>
  <c r="DY5" i="9"/>
  <c r="DG5" i="9"/>
  <c r="DF5" i="9"/>
  <c r="DE5" i="9"/>
  <c r="DD5" i="9"/>
  <c r="CD5" i="9"/>
  <c r="BY5" i="9"/>
  <c r="BT5" i="9"/>
  <c r="BJ5" i="9"/>
  <c r="BE5" i="9"/>
  <c r="AY5" i="9"/>
  <c r="AT5" i="9"/>
  <c r="AO5" i="9"/>
  <c r="DT5" i="9" s="1"/>
  <c r="AJ5" i="9"/>
  <c r="DN5" i="9" s="1"/>
  <c r="AE5" i="9"/>
  <c r="Z5" i="9"/>
  <c r="U5" i="9"/>
  <c r="DQ5" i="9" s="1"/>
  <c r="P5" i="9"/>
  <c r="DK5" i="9" s="1"/>
  <c r="DY4" i="9"/>
  <c r="DG4" i="9"/>
  <c r="DF4" i="9"/>
  <c r="DE4" i="9"/>
  <c r="DD4" i="9"/>
  <c r="CD4" i="9"/>
  <c r="BY4" i="9"/>
  <c r="BT4" i="9"/>
  <c r="BO4" i="9"/>
  <c r="BJ4" i="9"/>
  <c r="BE4" i="9"/>
  <c r="AY4" i="9"/>
  <c r="AT4" i="9"/>
  <c r="AO4" i="9"/>
  <c r="DT4" i="9" s="1"/>
  <c r="AJ4" i="9"/>
  <c r="DN4" i="9" s="1"/>
  <c r="AE4" i="9"/>
  <c r="Z4" i="9"/>
  <c r="U4" i="9"/>
  <c r="DQ4" i="9" s="1"/>
  <c r="P4" i="9"/>
  <c r="DK4" i="9" s="1"/>
  <c r="H4" i="9"/>
  <c r="G4" i="9"/>
  <c r="F4" i="9"/>
  <c r="D4" i="9"/>
  <c r="DR17" i="8"/>
  <c r="DY16" i="8"/>
  <c r="CD16" i="8"/>
  <c r="BY16" i="8"/>
  <c r="BT16" i="8"/>
  <c r="BO16" i="8"/>
  <c r="BJ16" i="8"/>
  <c r="BE16" i="8"/>
  <c r="AY16" i="8"/>
  <c r="DT16" i="8"/>
  <c r="DN16" i="8"/>
  <c r="DQ16" i="8"/>
  <c r="DK16" i="8"/>
  <c r="DV16" i="8"/>
  <c r="DW16" i="8" s="1"/>
  <c r="DY15" i="8"/>
  <c r="CD15" i="8"/>
  <c r="BY15" i="8"/>
  <c r="BT15" i="8"/>
  <c r="BO15" i="8"/>
  <c r="BJ15" i="8"/>
  <c r="BE15" i="8"/>
  <c r="AY15" i="8"/>
  <c r="DT15" i="8"/>
  <c r="DN15" i="8"/>
  <c r="DQ15" i="8"/>
  <c r="DK15" i="8"/>
  <c r="DV15" i="8"/>
  <c r="DW15" i="8" s="1"/>
  <c r="DY14" i="8"/>
  <c r="CD14" i="8"/>
  <c r="BY14" i="8"/>
  <c r="BT14" i="8"/>
  <c r="BO14" i="8"/>
  <c r="BJ14" i="8"/>
  <c r="BE14" i="8"/>
  <c r="AY14" i="8"/>
  <c r="DT14" i="8"/>
  <c r="DN14" i="8"/>
  <c r="DQ14" i="8"/>
  <c r="DK14" i="8"/>
  <c r="DV14" i="8"/>
  <c r="DW14" i="8" s="1"/>
  <c r="DY13" i="8"/>
  <c r="CD13" i="8"/>
  <c r="BY13" i="8"/>
  <c r="BT13" i="8"/>
  <c r="BO13" i="8"/>
  <c r="BJ13" i="8"/>
  <c r="BE13" i="8"/>
  <c r="AY13" i="8"/>
  <c r="DT13" i="8"/>
  <c r="DN13" i="8"/>
  <c r="DQ13" i="8"/>
  <c r="DK13" i="8"/>
  <c r="DV13" i="8"/>
  <c r="DW13" i="8" s="1"/>
  <c r="DY12" i="8"/>
  <c r="CD12" i="8"/>
  <c r="BY12" i="8"/>
  <c r="BT12" i="8"/>
  <c r="BO12" i="8"/>
  <c r="BJ12" i="8"/>
  <c r="BE12" i="8"/>
  <c r="AY12" i="8"/>
  <c r="DT12" i="8"/>
  <c r="DN12" i="8"/>
  <c r="DQ12" i="8"/>
  <c r="DK12" i="8"/>
  <c r="DV12" i="8"/>
  <c r="DW12" i="8" s="1"/>
  <c r="DY11" i="8"/>
  <c r="CD11" i="8"/>
  <c r="BY11" i="8"/>
  <c r="BT11" i="8"/>
  <c r="BO11" i="8"/>
  <c r="BJ11" i="8"/>
  <c r="BE11" i="8"/>
  <c r="AY11" i="8"/>
  <c r="DT11" i="8"/>
  <c r="DN11" i="8"/>
  <c r="DQ11" i="8"/>
  <c r="DK11" i="8"/>
  <c r="DV11" i="8"/>
  <c r="DW11" i="8" s="1"/>
  <c r="DY10" i="8"/>
  <c r="CD10" i="8"/>
  <c r="BY10" i="8"/>
  <c r="BT10" i="8"/>
  <c r="BO10" i="8"/>
  <c r="BJ10" i="8"/>
  <c r="BE10" i="8"/>
  <c r="AY10" i="8"/>
  <c r="DT10" i="8"/>
  <c r="DN10" i="8"/>
  <c r="DQ10" i="8"/>
  <c r="DK10" i="8"/>
  <c r="DV10" i="8"/>
  <c r="DW10" i="8" s="1"/>
  <c r="DY9" i="8"/>
  <c r="CD9" i="8"/>
  <c r="BY9" i="8"/>
  <c r="BT9" i="8"/>
  <c r="BO9" i="8"/>
  <c r="BJ9" i="8"/>
  <c r="BE9" i="8"/>
  <c r="AY9" i="8"/>
  <c r="DT9" i="8"/>
  <c r="DN9" i="8"/>
  <c r="DQ9" i="8"/>
  <c r="DK9" i="8"/>
  <c r="DV9" i="8"/>
  <c r="DW9" i="8" s="1"/>
  <c r="DY8" i="8"/>
  <c r="CD8" i="8"/>
  <c r="BY8" i="8"/>
  <c r="BT8" i="8"/>
  <c r="BO8" i="8"/>
  <c r="BJ8" i="8"/>
  <c r="BE8" i="8"/>
  <c r="AY8" i="8"/>
  <c r="DT8" i="8"/>
  <c r="DN8" i="8"/>
  <c r="DQ8" i="8"/>
  <c r="DK8" i="8"/>
  <c r="DV8" i="8"/>
  <c r="DY7" i="8"/>
  <c r="CD7" i="8"/>
  <c r="BY7" i="8"/>
  <c r="BT7" i="8"/>
  <c r="BO7" i="8"/>
  <c r="BJ7" i="8"/>
  <c r="BE7" i="8"/>
  <c r="AY7" i="8"/>
  <c r="DT7" i="8"/>
  <c r="DN7" i="8"/>
  <c r="DQ7" i="8"/>
  <c r="DK7" i="8"/>
  <c r="DY6" i="8"/>
  <c r="CD6" i="8"/>
  <c r="BY6" i="8"/>
  <c r="BT6" i="8"/>
  <c r="BO6" i="8"/>
  <c r="BJ6" i="8"/>
  <c r="BE6" i="8"/>
  <c r="AY6" i="8"/>
  <c r="DT6" i="8"/>
  <c r="DN6" i="8"/>
  <c r="DQ6" i="8"/>
  <c r="DK6" i="8"/>
  <c r="DY4" i="8"/>
  <c r="DG4" i="8"/>
  <c r="DF4" i="8"/>
  <c r="DE4" i="8"/>
  <c r="DD4" i="8"/>
  <c r="CD4" i="8"/>
  <c r="BY4" i="8"/>
  <c r="BT4" i="8"/>
  <c r="BO4" i="8"/>
  <c r="BJ4" i="8"/>
  <c r="BE4" i="8"/>
  <c r="AY4" i="8"/>
  <c r="AT4" i="8"/>
  <c r="AO4" i="8"/>
  <c r="DT4" i="8" s="1"/>
  <c r="AJ4" i="8"/>
  <c r="DN4" i="8" s="1"/>
  <c r="AE4" i="8"/>
  <c r="Z4" i="8"/>
  <c r="U4" i="8"/>
  <c r="DQ4" i="8" s="1"/>
  <c r="P4" i="8"/>
  <c r="DK4" i="8" s="1"/>
  <c r="H4" i="8"/>
  <c r="G4" i="8"/>
  <c r="F4" i="8"/>
  <c r="D4" i="8"/>
  <c r="DR11" i="7"/>
  <c r="DY10" i="7"/>
  <c r="DG10" i="7"/>
  <c r="DF10" i="7"/>
  <c r="DE10" i="7"/>
  <c r="DD10" i="7"/>
  <c r="CD10" i="7"/>
  <c r="BY10" i="7"/>
  <c r="BT10" i="7"/>
  <c r="BO10" i="7"/>
  <c r="BJ10" i="7"/>
  <c r="BE10" i="7"/>
  <c r="AY10" i="7"/>
  <c r="AT10" i="7"/>
  <c r="AO10" i="7"/>
  <c r="DT10" i="7" s="1"/>
  <c r="AJ10" i="7"/>
  <c r="DN10" i="7" s="1"/>
  <c r="AE10" i="7"/>
  <c r="Z10" i="7"/>
  <c r="U10" i="7"/>
  <c r="DQ10" i="7" s="1"/>
  <c r="P10" i="7"/>
  <c r="DK10" i="7" s="1"/>
  <c r="I10" i="7"/>
  <c r="H10" i="7"/>
  <c r="G10" i="7"/>
  <c r="F10" i="7"/>
  <c r="DV10" i="7" s="1"/>
  <c r="DW10" i="7" s="1"/>
  <c r="D10" i="7"/>
  <c r="DY9" i="7"/>
  <c r="DG9" i="7"/>
  <c r="DF9" i="7"/>
  <c r="DE9" i="7"/>
  <c r="DD9" i="7"/>
  <c r="CD9" i="7"/>
  <c r="BY9" i="7"/>
  <c r="BT9" i="7"/>
  <c r="BO9" i="7"/>
  <c r="BJ9" i="7"/>
  <c r="BE9" i="7"/>
  <c r="AY9" i="7"/>
  <c r="AT9" i="7"/>
  <c r="AO9" i="7"/>
  <c r="DT9" i="7" s="1"/>
  <c r="AJ9" i="7"/>
  <c r="DN9" i="7" s="1"/>
  <c r="AE9" i="7"/>
  <c r="Z9" i="7"/>
  <c r="U9" i="7"/>
  <c r="DQ9" i="7" s="1"/>
  <c r="P9" i="7"/>
  <c r="DK9" i="7" s="1"/>
  <c r="I9" i="7"/>
  <c r="H9" i="7"/>
  <c r="G9" i="7"/>
  <c r="F9" i="7"/>
  <c r="DV9" i="7" s="1"/>
  <c r="DW9" i="7" s="1"/>
  <c r="D9" i="7"/>
  <c r="DY8" i="7"/>
  <c r="DG8" i="7"/>
  <c r="DF8" i="7"/>
  <c r="DE8" i="7"/>
  <c r="DD8" i="7"/>
  <c r="CD8" i="7"/>
  <c r="BY8" i="7"/>
  <c r="BT8" i="7"/>
  <c r="BO8" i="7"/>
  <c r="BJ8" i="7"/>
  <c r="BE8" i="7"/>
  <c r="AY8" i="7"/>
  <c r="AT8" i="7"/>
  <c r="AO8" i="7"/>
  <c r="DT8" i="7" s="1"/>
  <c r="AJ8" i="7"/>
  <c r="DN8" i="7" s="1"/>
  <c r="AE8" i="7"/>
  <c r="Z8" i="7"/>
  <c r="U8" i="7"/>
  <c r="DQ8" i="7" s="1"/>
  <c r="P8" i="7"/>
  <c r="DK8" i="7" s="1"/>
  <c r="I8" i="7"/>
  <c r="H8" i="7"/>
  <c r="G8" i="7"/>
  <c r="F8" i="7"/>
  <c r="DV8" i="7" s="1"/>
  <c r="DW8" i="7" s="1"/>
  <c r="D8" i="7"/>
  <c r="DY7" i="7"/>
  <c r="DG7" i="7"/>
  <c r="DF7" i="7"/>
  <c r="DE7" i="7"/>
  <c r="DD7" i="7"/>
  <c r="CD7" i="7"/>
  <c r="BY7" i="7"/>
  <c r="BT7" i="7"/>
  <c r="BO7" i="7"/>
  <c r="BJ7" i="7"/>
  <c r="BE7" i="7"/>
  <c r="AY7" i="7"/>
  <c r="AT7" i="7"/>
  <c r="AO7" i="7"/>
  <c r="DT7" i="7" s="1"/>
  <c r="AJ7" i="7"/>
  <c r="DN7" i="7" s="1"/>
  <c r="AE7" i="7"/>
  <c r="Z7" i="7"/>
  <c r="U7" i="7"/>
  <c r="DQ7" i="7" s="1"/>
  <c r="P7" i="7"/>
  <c r="DK7" i="7" s="1"/>
  <c r="I7" i="7"/>
  <c r="H7" i="7"/>
  <c r="G7" i="7"/>
  <c r="F7" i="7"/>
  <c r="DV7" i="7" s="1"/>
  <c r="DW7" i="7" s="1"/>
  <c r="D7" i="7"/>
  <c r="DY6" i="7"/>
  <c r="DG6" i="7"/>
  <c r="DF6" i="7"/>
  <c r="DE6" i="7"/>
  <c r="DD6" i="7"/>
  <c r="CD6" i="7"/>
  <c r="BY6" i="7"/>
  <c r="BT6" i="7"/>
  <c r="BO6" i="7"/>
  <c r="BJ6" i="7"/>
  <c r="BE6" i="7"/>
  <c r="AY6" i="7"/>
  <c r="AT6" i="7"/>
  <c r="AO6" i="7"/>
  <c r="DT6" i="7" s="1"/>
  <c r="AJ6" i="7"/>
  <c r="DN6" i="7" s="1"/>
  <c r="AE6" i="7"/>
  <c r="Z6" i="7"/>
  <c r="U6" i="7"/>
  <c r="DQ6" i="7" s="1"/>
  <c r="P6" i="7"/>
  <c r="DK6" i="7" s="1"/>
  <c r="I6" i="7"/>
  <c r="H6" i="7"/>
  <c r="G6" i="7"/>
  <c r="F6" i="7"/>
  <c r="DV6" i="7" s="1"/>
  <c r="DW6" i="7" s="1"/>
  <c r="D6" i="7"/>
  <c r="DY5" i="7"/>
  <c r="DG5" i="7"/>
  <c r="CD5" i="7"/>
  <c r="BY5" i="7"/>
  <c r="BT5" i="7"/>
  <c r="BO5" i="7"/>
  <c r="BJ5" i="7"/>
  <c r="BE5" i="7"/>
  <c r="AY5" i="7"/>
  <c r="AT5" i="7"/>
  <c r="AO5" i="7"/>
  <c r="DT5" i="7" s="1"/>
  <c r="AJ5" i="7"/>
  <c r="DN5" i="7" s="1"/>
  <c r="AE5" i="7"/>
  <c r="Z5" i="7"/>
  <c r="U5" i="7"/>
  <c r="DQ5" i="7" s="1"/>
  <c r="P5" i="7"/>
  <c r="DK5" i="7" s="1"/>
  <c r="DY4" i="7"/>
  <c r="DG4" i="7"/>
  <c r="DF4" i="7"/>
  <c r="DE4" i="7"/>
  <c r="DD4" i="7"/>
  <c r="CD4" i="7"/>
  <c r="BY4" i="7"/>
  <c r="BT4" i="7"/>
  <c r="BO4" i="7"/>
  <c r="BJ4" i="7"/>
  <c r="BE4" i="7"/>
  <c r="AY4" i="7"/>
  <c r="AT4" i="7"/>
  <c r="AO4" i="7"/>
  <c r="DT4" i="7" s="1"/>
  <c r="AJ4" i="7"/>
  <c r="DN4" i="7" s="1"/>
  <c r="AE4" i="7"/>
  <c r="Z4" i="7"/>
  <c r="DQ4" i="7"/>
  <c r="P4" i="7"/>
  <c r="DK4" i="7" s="1"/>
  <c r="D18" i="6"/>
  <c r="DR15" i="6"/>
  <c r="DY14" i="6"/>
  <c r="DG14" i="6"/>
  <c r="DF14" i="6"/>
  <c r="DE14" i="6"/>
  <c r="DD14" i="6"/>
  <c r="CD14" i="6"/>
  <c r="BY14" i="6"/>
  <c r="BT14" i="6"/>
  <c r="BO14" i="6"/>
  <c r="BJ14" i="6"/>
  <c r="BE14" i="6"/>
  <c r="AY14" i="6"/>
  <c r="AT14" i="6"/>
  <c r="AO14" i="6"/>
  <c r="DT14" i="6" s="1"/>
  <c r="AJ14" i="6"/>
  <c r="DN14" i="6" s="1"/>
  <c r="AE14" i="6"/>
  <c r="Z14" i="6"/>
  <c r="U14" i="6"/>
  <c r="DQ14" i="6" s="1"/>
  <c r="P14" i="6"/>
  <c r="DK14" i="6" s="1"/>
  <c r="H14" i="6"/>
  <c r="G14" i="6"/>
  <c r="F14" i="6"/>
  <c r="DV14" i="6" s="1"/>
  <c r="DW14" i="6" s="1"/>
  <c r="D14" i="6"/>
  <c r="DY13" i="6"/>
  <c r="DG13" i="6"/>
  <c r="DF13" i="6"/>
  <c r="DE13" i="6"/>
  <c r="DD13" i="6"/>
  <c r="CD13" i="6"/>
  <c r="BY13" i="6"/>
  <c r="BT13" i="6"/>
  <c r="BO13" i="6"/>
  <c r="BJ13" i="6"/>
  <c r="BE13" i="6"/>
  <c r="AY13" i="6"/>
  <c r="AT13" i="6"/>
  <c r="AO13" i="6"/>
  <c r="DT13" i="6" s="1"/>
  <c r="AJ13" i="6"/>
  <c r="DN13" i="6" s="1"/>
  <c r="AE13" i="6"/>
  <c r="Z13" i="6"/>
  <c r="U13" i="6"/>
  <c r="DQ13" i="6" s="1"/>
  <c r="P13" i="6"/>
  <c r="DK13" i="6" s="1"/>
  <c r="H13" i="6"/>
  <c r="G13" i="6"/>
  <c r="F13" i="6"/>
  <c r="DV13" i="6" s="1"/>
  <c r="DW13" i="6" s="1"/>
  <c r="D13" i="6"/>
  <c r="DY12" i="6"/>
  <c r="DG12" i="6"/>
  <c r="DF12" i="6"/>
  <c r="DE12" i="6"/>
  <c r="DD12" i="6"/>
  <c r="CD12" i="6"/>
  <c r="BY12" i="6"/>
  <c r="BT12" i="6"/>
  <c r="BO12" i="6"/>
  <c r="BJ12" i="6"/>
  <c r="BE12" i="6"/>
  <c r="AY12" i="6"/>
  <c r="AT12" i="6"/>
  <c r="AO12" i="6"/>
  <c r="DT12" i="6" s="1"/>
  <c r="AJ12" i="6"/>
  <c r="DN12" i="6" s="1"/>
  <c r="AE12" i="6"/>
  <c r="Z12" i="6"/>
  <c r="U12" i="6"/>
  <c r="DQ12" i="6" s="1"/>
  <c r="P12" i="6"/>
  <c r="DK12" i="6" s="1"/>
  <c r="H12" i="6"/>
  <c r="G12" i="6"/>
  <c r="F12" i="6"/>
  <c r="DV12" i="6" s="1"/>
  <c r="DW12" i="6" s="1"/>
  <c r="D12" i="6"/>
  <c r="DY11" i="6"/>
  <c r="DG11" i="6"/>
  <c r="DF11" i="6"/>
  <c r="DE11" i="6"/>
  <c r="DD11" i="6"/>
  <c r="CD11" i="6"/>
  <c r="BY11" i="6"/>
  <c r="BT11" i="6"/>
  <c r="BO11" i="6"/>
  <c r="BJ11" i="6"/>
  <c r="BE11" i="6"/>
  <c r="AY11" i="6"/>
  <c r="AT11" i="6"/>
  <c r="AO11" i="6"/>
  <c r="DT11" i="6" s="1"/>
  <c r="AJ11" i="6"/>
  <c r="DN11" i="6" s="1"/>
  <c r="AE11" i="6"/>
  <c r="Z11" i="6"/>
  <c r="U11" i="6"/>
  <c r="DQ11" i="6" s="1"/>
  <c r="P11" i="6"/>
  <c r="DK11" i="6" s="1"/>
  <c r="H11" i="6"/>
  <c r="G11" i="6"/>
  <c r="F11" i="6"/>
  <c r="DV11" i="6" s="1"/>
  <c r="DW11" i="6" s="1"/>
  <c r="D11" i="6"/>
  <c r="DY10" i="6"/>
  <c r="DG10" i="6"/>
  <c r="DF10" i="6"/>
  <c r="DE10" i="6"/>
  <c r="DD10" i="6"/>
  <c r="CD10" i="6"/>
  <c r="BY10" i="6"/>
  <c r="BT10" i="6"/>
  <c r="BO10" i="6"/>
  <c r="BJ10" i="6"/>
  <c r="BE10" i="6"/>
  <c r="AY10" i="6"/>
  <c r="AT10" i="6"/>
  <c r="AO10" i="6"/>
  <c r="DT10" i="6" s="1"/>
  <c r="AJ10" i="6"/>
  <c r="DN10" i="6" s="1"/>
  <c r="AE10" i="6"/>
  <c r="Z10" i="6"/>
  <c r="U10" i="6"/>
  <c r="DQ10" i="6" s="1"/>
  <c r="P10" i="6"/>
  <c r="DK10" i="6" s="1"/>
  <c r="H10" i="6"/>
  <c r="G10" i="6"/>
  <c r="F10" i="6"/>
  <c r="DV10" i="6" s="1"/>
  <c r="D10" i="6"/>
  <c r="DY9" i="6"/>
  <c r="DG9" i="6"/>
  <c r="DF9" i="6"/>
  <c r="DE9" i="6"/>
  <c r="DD9" i="6"/>
  <c r="CD9" i="6"/>
  <c r="BY9" i="6"/>
  <c r="BT9" i="6"/>
  <c r="BO9" i="6"/>
  <c r="BJ9" i="6"/>
  <c r="BE9" i="6"/>
  <c r="AY9" i="6"/>
  <c r="AT9" i="6"/>
  <c r="AO9" i="6"/>
  <c r="DT9" i="6" s="1"/>
  <c r="AJ9" i="6"/>
  <c r="DN9" i="6" s="1"/>
  <c r="AE9" i="6"/>
  <c r="Z9" i="6"/>
  <c r="U9" i="6"/>
  <c r="DQ9" i="6" s="1"/>
  <c r="P9" i="6"/>
  <c r="DK9" i="6" s="1"/>
  <c r="H9" i="6"/>
  <c r="G9" i="6"/>
  <c r="F9" i="6"/>
  <c r="DV9" i="6" s="1"/>
  <c r="D9" i="6"/>
  <c r="DY8" i="6"/>
  <c r="DG8" i="6"/>
  <c r="DF8" i="6"/>
  <c r="DE8" i="6"/>
  <c r="DD8" i="6"/>
  <c r="CD8" i="6"/>
  <c r="BY8" i="6"/>
  <c r="BT8" i="6"/>
  <c r="BO8" i="6"/>
  <c r="BJ8" i="6"/>
  <c r="BE8" i="6"/>
  <c r="AY8" i="6"/>
  <c r="AT8" i="6"/>
  <c r="AO8" i="6"/>
  <c r="DT8" i="6" s="1"/>
  <c r="AJ8" i="6"/>
  <c r="DN8" i="6" s="1"/>
  <c r="AE8" i="6"/>
  <c r="Z8" i="6"/>
  <c r="U8" i="6"/>
  <c r="DQ8" i="6" s="1"/>
  <c r="P8" i="6"/>
  <c r="DK8" i="6" s="1"/>
  <c r="H8" i="6"/>
  <c r="G8" i="6"/>
  <c r="F8" i="6"/>
  <c r="D8" i="6"/>
  <c r="DY7" i="6"/>
  <c r="DG7" i="6"/>
  <c r="DF7" i="6"/>
  <c r="DE7" i="6"/>
  <c r="DD7" i="6"/>
  <c r="CD7" i="6"/>
  <c r="BY7" i="6"/>
  <c r="BT7" i="6"/>
  <c r="BO7" i="6"/>
  <c r="BJ7" i="6"/>
  <c r="BE7" i="6"/>
  <c r="AY7" i="6"/>
  <c r="AT7" i="6"/>
  <c r="AO7" i="6"/>
  <c r="DT7" i="6" s="1"/>
  <c r="AJ7" i="6"/>
  <c r="DN7" i="6" s="1"/>
  <c r="AE7" i="6"/>
  <c r="Z7" i="6"/>
  <c r="U7" i="6"/>
  <c r="DQ7" i="6" s="1"/>
  <c r="DK7" i="6"/>
  <c r="DY6" i="6"/>
  <c r="DG6" i="6"/>
  <c r="DF6" i="6"/>
  <c r="DE6" i="6"/>
  <c r="DD6" i="6"/>
  <c r="CD6" i="6"/>
  <c r="BY6" i="6"/>
  <c r="BT6" i="6"/>
  <c r="BO6" i="6"/>
  <c r="BJ6" i="6"/>
  <c r="BE6" i="6"/>
  <c r="AY6" i="6"/>
  <c r="AT6" i="6"/>
  <c r="AO6" i="6"/>
  <c r="DT6" i="6" s="1"/>
  <c r="AJ6" i="6"/>
  <c r="DN6" i="6" s="1"/>
  <c r="AE6" i="6"/>
  <c r="Z6" i="6"/>
  <c r="U6" i="6"/>
  <c r="DQ6" i="6" s="1"/>
  <c r="DK6" i="6"/>
  <c r="H6" i="6"/>
  <c r="G6" i="6"/>
  <c r="F6" i="6"/>
  <c r="D6" i="6"/>
  <c r="DY5" i="6"/>
  <c r="DG5" i="6"/>
  <c r="DF5" i="6"/>
  <c r="DE5" i="6"/>
  <c r="DD5" i="6"/>
  <c r="CD5" i="6"/>
  <c r="BY5" i="6"/>
  <c r="BT5" i="6"/>
  <c r="BO5" i="6"/>
  <c r="BJ5" i="6"/>
  <c r="BE5" i="6"/>
  <c r="AY5" i="6"/>
  <c r="AT5" i="6"/>
  <c r="AO5" i="6"/>
  <c r="DT5" i="6" s="1"/>
  <c r="AJ5" i="6"/>
  <c r="DN5" i="6" s="1"/>
  <c r="AE5" i="6"/>
  <c r="Z5" i="6"/>
  <c r="U5" i="6"/>
  <c r="DQ5" i="6" s="1"/>
  <c r="DK5" i="6"/>
  <c r="H5" i="6"/>
  <c r="G5" i="6"/>
  <c r="F5" i="6"/>
  <c r="D5" i="6"/>
  <c r="DY4" i="6"/>
  <c r="DG4" i="6"/>
  <c r="DF4" i="6"/>
  <c r="DE4" i="6"/>
  <c r="DD4" i="6"/>
  <c r="CD4" i="6"/>
  <c r="BY4" i="6"/>
  <c r="BT4" i="6"/>
  <c r="BO4" i="6"/>
  <c r="BJ4" i="6"/>
  <c r="AY4" i="6"/>
  <c r="AT4" i="6"/>
  <c r="AO4" i="6"/>
  <c r="DT4" i="6" s="1"/>
  <c r="AJ4" i="6"/>
  <c r="DN4" i="6" s="1"/>
  <c r="AE4" i="6"/>
  <c r="Z4" i="6"/>
  <c r="U4" i="6"/>
  <c r="DQ4" i="6" s="1"/>
  <c r="P4" i="6"/>
  <c r="DK4" i="6" s="1"/>
  <c r="H4" i="6"/>
  <c r="G4" i="6"/>
  <c r="F4" i="6"/>
  <c r="D4" i="6"/>
  <c r="D13" i="5"/>
  <c r="DR10" i="5"/>
  <c r="DY9" i="5"/>
  <c r="DG9" i="5"/>
  <c r="DF9" i="5"/>
  <c r="DE9" i="5"/>
  <c r="DD9" i="5"/>
  <c r="CD9" i="5"/>
  <c r="BY9" i="5"/>
  <c r="BT9" i="5"/>
  <c r="BO9" i="5"/>
  <c r="BJ9" i="5"/>
  <c r="BE9" i="5"/>
  <c r="AY9" i="5"/>
  <c r="AT9" i="5"/>
  <c r="AO9" i="5"/>
  <c r="DT9" i="5" s="1"/>
  <c r="AJ9" i="5"/>
  <c r="DN9" i="5" s="1"/>
  <c r="AE9" i="5"/>
  <c r="Z9" i="5"/>
  <c r="U9" i="5"/>
  <c r="DQ9" i="5" s="1"/>
  <c r="P9" i="5"/>
  <c r="DK9" i="5" s="1"/>
  <c r="H9" i="5"/>
  <c r="G9" i="5"/>
  <c r="F9" i="5"/>
  <c r="DV9" i="5" s="1"/>
  <c r="DW9" i="5" s="1"/>
  <c r="D9" i="5"/>
  <c r="DY8" i="5"/>
  <c r="DG8" i="5"/>
  <c r="DF8" i="5"/>
  <c r="DE8" i="5"/>
  <c r="DD8" i="5"/>
  <c r="CD8" i="5"/>
  <c r="BY8" i="5"/>
  <c r="BT8" i="5"/>
  <c r="BO8" i="5"/>
  <c r="BJ8" i="5"/>
  <c r="BE8" i="5"/>
  <c r="AY8" i="5"/>
  <c r="AT8" i="5"/>
  <c r="AO8" i="5"/>
  <c r="DT8" i="5" s="1"/>
  <c r="AJ8" i="5"/>
  <c r="DN8" i="5" s="1"/>
  <c r="AE8" i="5"/>
  <c r="Z8" i="5"/>
  <c r="U8" i="5"/>
  <c r="DQ8" i="5" s="1"/>
  <c r="P8" i="5"/>
  <c r="DK8" i="5" s="1"/>
  <c r="H8" i="5"/>
  <c r="G8" i="5"/>
  <c r="F8" i="5"/>
  <c r="DV8" i="5" s="1"/>
  <c r="DW8" i="5" s="1"/>
  <c r="D8" i="5"/>
  <c r="DY7" i="5"/>
  <c r="DG7" i="5"/>
  <c r="DF7" i="5"/>
  <c r="DE7" i="5"/>
  <c r="DD7" i="5"/>
  <c r="CD7" i="5"/>
  <c r="BY7" i="5"/>
  <c r="BT7" i="5"/>
  <c r="BO7" i="5"/>
  <c r="BJ7" i="5"/>
  <c r="BE7" i="5"/>
  <c r="AY7" i="5"/>
  <c r="AT7" i="5"/>
  <c r="AO7" i="5"/>
  <c r="DT7" i="5" s="1"/>
  <c r="AJ7" i="5"/>
  <c r="DN7" i="5" s="1"/>
  <c r="AE7" i="5"/>
  <c r="Z7" i="5"/>
  <c r="U7" i="5"/>
  <c r="DQ7" i="5" s="1"/>
  <c r="P7" i="5"/>
  <c r="DK7" i="5" s="1"/>
  <c r="H7" i="5"/>
  <c r="G7" i="5"/>
  <c r="F7" i="5"/>
  <c r="DV7" i="5" s="1"/>
  <c r="DW7" i="5" s="1"/>
  <c r="D7" i="5"/>
  <c r="DY6" i="5"/>
  <c r="DG6" i="5"/>
  <c r="DF6" i="5"/>
  <c r="DE6" i="5"/>
  <c r="DD6" i="5"/>
  <c r="CD6" i="5"/>
  <c r="BY6" i="5"/>
  <c r="BT6" i="5"/>
  <c r="BO6" i="5"/>
  <c r="BJ6" i="5"/>
  <c r="BE6" i="5"/>
  <c r="AY6" i="5"/>
  <c r="AT6" i="5"/>
  <c r="AO6" i="5"/>
  <c r="DT6" i="5" s="1"/>
  <c r="DN6" i="5"/>
  <c r="AE6" i="5"/>
  <c r="Z6" i="5"/>
  <c r="U6" i="5"/>
  <c r="DQ6" i="5" s="1"/>
  <c r="DK6" i="5"/>
  <c r="H6" i="5"/>
  <c r="G6" i="5"/>
  <c r="F6" i="5"/>
  <c r="DV6" i="5" s="1"/>
  <c r="DW6" i="5" s="1"/>
  <c r="DY5" i="5"/>
  <c r="DG5" i="5"/>
  <c r="CD5" i="5"/>
  <c r="BY5" i="5"/>
  <c r="BT5" i="5"/>
  <c r="BO5" i="5"/>
  <c r="BJ5" i="5"/>
  <c r="BE5" i="5"/>
  <c r="AY5" i="5"/>
  <c r="AT5" i="5"/>
  <c r="AO5" i="5"/>
  <c r="DT5" i="5" s="1"/>
  <c r="DN5" i="5"/>
  <c r="AE5" i="5"/>
  <c r="Z5" i="5"/>
  <c r="U5" i="5"/>
  <c r="DQ5" i="5" s="1"/>
  <c r="DK5" i="5"/>
  <c r="H5" i="5"/>
  <c r="G5" i="5"/>
  <c r="F5" i="5"/>
  <c r="DV5" i="5" s="1"/>
  <c r="DW5" i="5" s="1"/>
  <c r="DY4" i="5"/>
  <c r="DG4" i="5"/>
  <c r="DF4" i="5"/>
  <c r="DE4" i="5"/>
  <c r="DD4" i="5"/>
  <c r="CD4" i="5"/>
  <c r="BY4" i="5"/>
  <c r="BT4" i="5"/>
  <c r="BO4" i="5"/>
  <c r="BJ4" i="5"/>
  <c r="BE4" i="5"/>
  <c r="AY4" i="5"/>
  <c r="AT4" i="5"/>
  <c r="AO4" i="5"/>
  <c r="DT4" i="5" s="1"/>
  <c r="DN4" i="5"/>
  <c r="AE4" i="5"/>
  <c r="Z4" i="5"/>
  <c r="U4" i="5"/>
  <c r="DQ4" i="5" s="1"/>
  <c r="DK4" i="5"/>
  <c r="H4" i="5"/>
  <c r="G4" i="5"/>
  <c r="F4" i="5"/>
  <c r="D18" i="4"/>
  <c r="DR15" i="4"/>
  <c r="DY14" i="4"/>
  <c r="DG14" i="4"/>
  <c r="DF14" i="4"/>
  <c r="DE14" i="4"/>
  <c r="DD14" i="4"/>
  <c r="CD14" i="4"/>
  <c r="BY14" i="4"/>
  <c r="BT14" i="4"/>
  <c r="BO14" i="4"/>
  <c r="BJ14" i="4"/>
  <c r="BE14" i="4"/>
  <c r="AY14" i="4"/>
  <c r="AT14" i="4"/>
  <c r="AO14" i="4"/>
  <c r="DT14" i="4" s="1"/>
  <c r="AJ14" i="4"/>
  <c r="DN14" i="4" s="1"/>
  <c r="AE14" i="4"/>
  <c r="Z14" i="4"/>
  <c r="U14" i="4"/>
  <c r="DQ14" i="4" s="1"/>
  <c r="P14" i="4"/>
  <c r="DK14" i="4" s="1"/>
  <c r="I14" i="4"/>
  <c r="H14" i="4"/>
  <c r="G14" i="4"/>
  <c r="F14" i="4"/>
  <c r="DV14" i="4" s="1"/>
  <c r="DW14" i="4" s="1"/>
  <c r="D14" i="4"/>
  <c r="DY13" i="4"/>
  <c r="DG13" i="4"/>
  <c r="DF13" i="4"/>
  <c r="DE13" i="4"/>
  <c r="DD13" i="4"/>
  <c r="CD13" i="4"/>
  <c r="BY13" i="4"/>
  <c r="BT13" i="4"/>
  <c r="BO13" i="4"/>
  <c r="BJ13" i="4"/>
  <c r="BE13" i="4"/>
  <c r="AY13" i="4"/>
  <c r="AT13" i="4"/>
  <c r="AO13" i="4"/>
  <c r="DT13" i="4" s="1"/>
  <c r="AJ13" i="4"/>
  <c r="DN13" i="4" s="1"/>
  <c r="AE13" i="4"/>
  <c r="Z13" i="4"/>
  <c r="U13" i="4"/>
  <c r="DQ13" i="4" s="1"/>
  <c r="P13" i="4"/>
  <c r="DK13" i="4" s="1"/>
  <c r="I13" i="4"/>
  <c r="H13" i="4"/>
  <c r="G13" i="4"/>
  <c r="F13" i="4"/>
  <c r="DV13" i="4" s="1"/>
  <c r="DW13" i="4" s="1"/>
  <c r="D13" i="4"/>
  <c r="DY12" i="4"/>
  <c r="DG12" i="4"/>
  <c r="DF12" i="4"/>
  <c r="DE12" i="4"/>
  <c r="DD12" i="4"/>
  <c r="CD12" i="4"/>
  <c r="BY12" i="4"/>
  <c r="BT12" i="4"/>
  <c r="BO12" i="4"/>
  <c r="BJ12" i="4"/>
  <c r="BE12" i="4"/>
  <c r="AY12" i="4"/>
  <c r="AT12" i="4"/>
  <c r="AO12" i="4"/>
  <c r="DT12" i="4" s="1"/>
  <c r="AJ12" i="4"/>
  <c r="DN12" i="4" s="1"/>
  <c r="AE12" i="4"/>
  <c r="Z12" i="4"/>
  <c r="U12" i="4"/>
  <c r="DQ12" i="4" s="1"/>
  <c r="P12" i="4"/>
  <c r="DK12" i="4" s="1"/>
  <c r="I12" i="4"/>
  <c r="H12" i="4"/>
  <c r="G12" i="4"/>
  <c r="F12" i="4"/>
  <c r="DV12" i="4" s="1"/>
  <c r="DW12" i="4" s="1"/>
  <c r="D12" i="4"/>
  <c r="DY11" i="4"/>
  <c r="DG11" i="4"/>
  <c r="DF11" i="4"/>
  <c r="DE11" i="4"/>
  <c r="DD11" i="4"/>
  <c r="CD11" i="4"/>
  <c r="BY11" i="4"/>
  <c r="BT11" i="4"/>
  <c r="BO11" i="4"/>
  <c r="BJ11" i="4"/>
  <c r="BE11" i="4"/>
  <c r="AY11" i="4"/>
  <c r="AT11" i="4"/>
  <c r="AO11" i="4"/>
  <c r="DT11" i="4" s="1"/>
  <c r="AJ11" i="4"/>
  <c r="DN11" i="4" s="1"/>
  <c r="AE11" i="4"/>
  <c r="Z11" i="4"/>
  <c r="U11" i="4"/>
  <c r="DQ11" i="4" s="1"/>
  <c r="P11" i="4"/>
  <c r="DK11" i="4" s="1"/>
  <c r="I11" i="4"/>
  <c r="H11" i="4"/>
  <c r="G11" i="4"/>
  <c r="F11" i="4"/>
  <c r="DV11" i="4" s="1"/>
  <c r="DW11" i="4" s="1"/>
  <c r="D11" i="4"/>
  <c r="DY10" i="4"/>
  <c r="DG10" i="4"/>
  <c r="DF10" i="4"/>
  <c r="DE10" i="4"/>
  <c r="DD10" i="4"/>
  <c r="CD10" i="4"/>
  <c r="BY10" i="4"/>
  <c r="BT10" i="4"/>
  <c r="BO10" i="4"/>
  <c r="BJ10" i="4"/>
  <c r="BE10" i="4"/>
  <c r="AY10" i="4"/>
  <c r="AT10" i="4"/>
  <c r="AO10" i="4"/>
  <c r="DT10" i="4" s="1"/>
  <c r="AJ10" i="4"/>
  <c r="DN10" i="4" s="1"/>
  <c r="AE10" i="4"/>
  <c r="Z10" i="4"/>
  <c r="U10" i="4"/>
  <c r="DQ10" i="4" s="1"/>
  <c r="P10" i="4"/>
  <c r="DK10" i="4" s="1"/>
  <c r="I10" i="4"/>
  <c r="H10" i="4"/>
  <c r="G10" i="4"/>
  <c r="F10" i="4"/>
  <c r="DV10" i="4" s="1"/>
  <c r="DW10" i="4" s="1"/>
  <c r="D10" i="4"/>
  <c r="DY9" i="4"/>
  <c r="DG9" i="4"/>
  <c r="DF9" i="4"/>
  <c r="DE9" i="4"/>
  <c r="DD9" i="4"/>
  <c r="CD9" i="4"/>
  <c r="BY9" i="4"/>
  <c r="BT9" i="4"/>
  <c r="BO9" i="4"/>
  <c r="BJ9" i="4"/>
  <c r="BE9" i="4"/>
  <c r="AY9" i="4"/>
  <c r="AT9" i="4"/>
  <c r="AO9" i="4"/>
  <c r="DT9" i="4" s="1"/>
  <c r="AJ9" i="4"/>
  <c r="DN9" i="4" s="1"/>
  <c r="AE9" i="4"/>
  <c r="Z9" i="4"/>
  <c r="U9" i="4"/>
  <c r="DQ9" i="4" s="1"/>
  <c r="P9" i="4"/>
  <c r="DK9" i="4" s="1"/>
  <c r="I9" i="4"/>
  <c r="H9" i="4"/>
  <c r="G9" i="4"/>
  <c r="F9" i="4"/>
  <c r="DV9" i="4" s="1"/>
  <c r="DW9" i="4" s="1"/>
  <c r="D9" i="4"/>
  <c r="DY8" i="4"/>
  <c r="DG8" i="4"/>
  <c r="DF8" i="4"/>
  <c r="DE8" i="4"/>
  <c r="DD8" i="4"/>
  <c r="CD8" i="4"/>
  <c r="BY8" i="4"/>
  <c r="BT8" i="4"/>
  <c r="BO8" i="4"/>
  <c r="BJ8" i="4"/>
  <c r="BE8" i="4"/>
  <c r="AY8" i="4"/>
  <c r="AT8" i="4"/>
  <c r="AO8" i="4"/>
  <c r="DT8" i="4" s="1"/>
  <c r="AJ8" i="4"/>
  <c r="DN8" i="4" s="1"/>
  <c r="AE8" i="4"/>
  <c r="Z8" i="4"/>
  <c r="U8" i="4"/>
  <c r="DQ8" i="4" s="1"/>
  <c r="P8" i="4"/>
  <c r="DK8" i="4" s="1"/>
  <c r="I8" i="4"/>
  <c r="H8" i="4"/>
  <c r="G8" i="4"/>
  <c r="F8" i="4"/>
  <c r="DV8" i="4" s="1"/>
  <c r="DW8" i="4" s="1"/>
  <c r="D8" i="4"/>
  <c r="DY7" i="4"/>
  <c r="DG7" i="4"/>
  <c r="DF7" i="4"/>
  <c r="DE7" i="4"/>
  <c r="DD7" i="4"/>
  <c r="CD7" i="4"/>
  <c r="BY7" i="4"/>
  <c r="BT7" i="4"/>
  <c r="BO7" i="4"/>
  <c r="BJ7" i="4"/>
  <c r="BE7" i="4"/>
  <c r="AY7" i="4"/>
  <c r="AT7" i="4"/>
  <c r="AO7" i="4"/>
  <c r="DT7" i="4" s="1"/>
  <c r="AJ7" i="4"/>
  <c r="DN7" i="4" s="1"/>
  <c r="AE7" i="4"/>
  <c r="Z7" i="4"/>
  <c r="U7" i="4"/>
  <c r="DQ7" i="4" s="1"/>
  <c r="P7" i="4"/>
  <c r="DK7" i="4" s="1"/>
  <c r="I7" i="4"/>
  <c r="H7" i="4"/>
  <c r="G7" i="4"/>
  <c r="F7" i="4"/>
  <c r="DV7" i="4" s="1"/>
  <c r="DW7" i="4" s="1"/>
  <c r="D7" i="4"/>
  <c r="DY6" i="4"/>
  <c r="DG6" i="4"/>
  <c r="DF6" i="4"/>
  <c r="DE6" i="4"/>
  <c r="DD6" i="4"/>
  <c r="CD6" i="4"/>
  <c r="BY6" i="4"/>
  <c r="BT6" i="4"/>
  <c r="BO6" i="4"/>
  <c r="BJ6" i="4"/>
  <c r="BE6" i="4"/>
  <c r="AY6" i="4"/>
  <c r="AT6" i="4"/>
  <c r="AO6" i="4"/>
  <c r="DT6" i="4" s="1"/>
  <c r="AJ6" i="4"/>
  <c r="DN6" i="4" s="1"/>
  <c r="AE6" i="4"/>
  <c r="Z6" i="4"/>
  <c r="U6" i="4"/>
  <c r="DQ6" i="4" s="1"/>
  <c r="P6" i="4"/>
  <c r="DK6" i="4" s="1"/>
  <c r="I6" i="4"/>
  <c r="H6" i="4"/>
  <c r="G6" i="4"/>
  <c r="F6" i="4"/>
  <c r="DV6" i="4" s="1"/>
  <c r="DW6" i="4" s="1"/>
  <c r="D6" i="4"/>
  <c r="DY5" i="4"/>
  <c r="DG5" i="4"/>
  <c r="CD5" i="4"/>
  <c r="BY5" i="4"/>
  <c r="BT5" i="4"/>
  <c r="BO5" i="4"/>
  <c r="BJ5" i="4"/>
  <c r="BE5" i="4"/>
  <c r="AY5" i="4"/>
  <c r="AT5" i="4"/>
  <c r="AO5" i="4"/>
  <c r="DT5" i="4" s="1"/>
  <c r="AJ5" i="4"/>
  <c r="DN5" i="4" s="1"/>
  <c r="AE5" i="4"/>
  <c r="Z5" i="4"/>
  <c r="U5" i="4"/>
  <c r="DQ5" i="4" s="1"/>
  <c r="P5" i="4"/>
  <c r="DK5" i="4" s="1"/>
  <c r="I5" i="4"/>
  <c r="H5" i="4"/>
  <c r="G5" i="4"/>
  <c r="F5" i="4"/>
  <c r="DV5" i="4" s="1"/>
  <c r="DW5" i="4" s="1"/>
  <c r="D5" i="4"/>
  <c r="DY4" i="4"/>
  <c r="DG4" i="4"/>
  <c r="DF4" i="4"/>
  <c r="DE4" i="4"/>
  <c r="DD4" i="4"/>
  <c r="CD4" i="4"/>
  <c r="BY4" i="4"/>
  <c r="BT4" i="4"/>
  <c r="BO4" i="4"/>
  <c r="BJ4" i="4"/>
  <c r="BE4" i="4"/>
  <c r="AY4" i="4"/>
  <c r="AT4" i="4"/>
  <c r="AO4" i="4"/>
  <c r="DT4" i="4" s="1"/>
  <c r="AJ4" i="4"/>
  <c r="DN4" i="4" s="1"/>
  <c r="AE4" i="4"/>
  <c r="Z4" i="4"/>
  <c r="U4" i="4"/>
  <c r="DQ4" i="4" s="1"/>
  <c r="P4" i="4"/>
  <c r="DK4" i="4" s="1"/>
  <c r="I4" i="4"/>
  <c r="H4" i="4"/>
  <c r="G4" i="4"/>
  <c r="F4" i="4"/>
  <c r="D4" i="4"/>
  <c r="DR19" i="3"/>
  <c r="DY18" i="3"/>
  <c r="DG18" i="3"/>
  <c r="DF18" i="3"/>
  <c r="DE18" i="3"/>
  <c r="DD18" i="3"/>
  <c r="CD18" i="3"/>
  <c r="BY18" i="3"/>
  <c r="BT18" i="3"/>
  <c r="BO18" i="3"/>
  <c r="BJ18" i="3"/>
  <c r="BE18" i="3"/>
  <c r="AY18" i="3"/>
  <c r="AT18" i="3"/>
  <c r="AO18" i="3"/>
  <c r="DT18" i="3" s="1"/>
  <c r="AJ18" i="3"/>
  <c r="DN18" i="3" s="1"/>
  <c r="AE18" i="3"/>
  <c r="Z18" i="3"/>
  <c r="U18" i="3"/>
  <c r="DQ18" i="3" s="1"/>
  <c r="P18" i="3"/>
  <c r="H18" i="3"/>
  <c r="G18" i="3"/>
  <c r="F18" i="3"/>
  <c r="DV18" i="3" s="1"/>
  <c r="DW18" i="3" s="1"/>
  <c r="D18" i="3"/>
  <c r="DY17" i="3"/>
  <c r="DG17" i="3"/>
  <c r="DF17" i="3"/>
  <c r="DE17" i="3"/>
  <c r="DD17" i="3"/>
  <c r="CD17" i="3"/>
  <c r="BY17" i="3"/>
  <c r="BT17" i="3"/>
  <c r="BO17" i="3"/>
  <c r="BJ17" i="3"/>
  <c r="BE17" i="3"/>
  <c r="AY17" i="3"/>
  <c r="AT17" i="3"/>
  <c r="AO17" i="3"/>
  <c r="DT17" i="3" s="1"/>
  <c r="AJ17" i="3"/>
  <c r="DN17" i="3" s="1"/>
  <c r="AE17" i="3"/>
  <c r="Z17" i="3"/>
  <c r="U17" i="3"/>
  <c r="DQ17" i="3" s="1"/>
  <c r="P17" i="3"/>
  <c r="H17" i="3"/>
  <c r="G17" i="3"/>
  <c r="F17" i="3"/>
  <c r="DV17" i="3" s="1"/>
  <c r="DW17" i="3" s="1"/>
  <c r="D17" i="3"/>
  <c r="DY16" i="3"/>
  <c r="DG16" i="3"/>
  <c r="DF16" i="3"/>
  <c r="DE16" i="3"/>
  <c r="DD16" i="3"/>
  <c r="CD16" i="3"/>
  <c r="BY16" i="3"/>
  <c r="BT16" i="3"/>
  <c r="BO16" i="3"/>
  <c r="BJ16" i="3"/>
  <c r="BE16" i="3"/>
  <c r="AY16" i="3"/>
  <c r="AT16" i="3"/>
  <c r="AO16" i="3"/>
  <c r="DT16" i="3" s="1"/>
  <c r="AJ16" i="3"/>
  <c r="DN16" i="3" s="1"/>
  <c r="AE16" i="3"/>
  <c r="Z16" i="3"/>
  <c r="U16" i="3"/>
  <c r="DQ16" i="3" s="1"/>
  <c r="P16" i="3"/>
  <c r="H16" i="3"/>
  <c r="G16" i="3"/>
  <c r="F16" i="3"/>
  <c r="DV16" i="3" s="1"/>
  <c r="DW16" i="3" s="1"/>
  <c r="D16" i="3"/>
  <c r="DY15" i="3"/>
  <c r="DG15" i="3"/>
  <c r="DF15" i="3"/>
  <c r="DE15" i="3"/>
  <c r="DD15" i="3"/>
  <c r="CD15" i="3"/>
  <c r="BY15" i="3"/>
  <c r="BT15" i="3"/>
  <c r="BO15" i="3"/>
  <c r="BJ15" i="3"/>
  <c r="BE15" i="3"/>
  <c r="DH15" i="3" s="1"/>
  <c r="AY15" i="3"/>
  <c r="AT15" i="3"/>
  <c r="AO15" i="3"/>
  <c r="DT15" i="3" s="1"/>
  <c r="AJ15" i="3"/>
  <c r="DN15" i="3" s="1"/>
  <c r="AE15" i="3"/>
  <c r="Z15" i="3"/>
  <c r="U15" i="3"/>
  <c r="DQ15" i="3" s="1"/>
  <c r="P15" i="3"/>
  <c r="H15" i="3"/>
  <c r="G15" i="3"/>
  <c r="F15" i="3"/>
  <c r="DV15" i="3" s="1"/>
  <c r="DW15" i="3" s="1"/>
  <c r="D15" i="3"/>
  <c r="DY14" i="3"/>
  <c r="DG14" i="3"/>
  <c r="DF14" i="3"/>
  <c r="DE14" i="3"/>
  <c r="DD14" i="3"/>
  <c r="CD14" i="3"/>
  <c r="BY14" i="3"/>
  <c r="BT14" i="3"/>
  <c r="BO14" i="3"/>
  <c r="BJ14" i="3"/>
  <c r="BE14" i="3"/>
  <c r="AY14" i="3"/>
  <c r="AT14" i="3"/>
  <c r="AO14" i="3"/>
  <c r="DT14" i="3" s="1"/>
  <c r="AJ14" i="3"/>
  <c r="DN14" i="3" s="1"/>
  <c r="AE14" i="3"/>
  <c r="Z14" i="3"/>
  <c r="U14" i="3"/>
  <c r="DQ14" i="3" s="1"/>
  <c r="P14" i="3"/>
  <c r="H14" i="3"/>
  <c r="G14" i="3"/>
  <c r="F14" i="3"/>
  <c r="DV14" i="3" s="1"/>
  <c r="DW14" i="3" s="1"/>
  <c r="D14" i="3"/>
  <c r="DY13" i="3"/>
  <c r="DG13" i="3"/>
  <c r="DF13" i="3"/>
  <c r="DE13" i="3"/>
  <c r="DD13" i="3"/>
  <c r="CD13" i="3"/>
  <c r="BY13" i="3"/>
  <c r="BT13" i="3"/>
  <c r="BO13" i="3"/>
  <c r="BJ13" i="3"/>
  <c r="BE13" i="3"/>
  <c r="AY13" i="3"/>
  <c r="AT13" i="3"/>
  <c r="AO13" i="3"/>
  <c r="DT13" i="3" s="1"/>
  <c r="AJ13" i="3"/>
  <c r="DN13" i="3" s="1"/>
  <c r="AE13" i="3"/>
  <c r="Z13" i="3"/>
  <c r="U13" i="3"/>
  <c r="DQ13" i="3" s="1"/>
  <c r="P13" i="3"/>
  <c r="H13" i="3"/>
  <c r="G13" i="3"/>
  <c r="F13" i="3"/>
  <c r="DV13" i="3" s="1"/>
  <c r="DW13" i="3" s="1"/>
  <c r="D13" i="3"/>
  <c r="DY12" i="3"/>
  <c r="DG12" i="3"/>
  <c r="DF12" i="3"/>
  <c r="DE12" i="3"/>
  <c r="DD12" i="3"/>
  <c r="CD12" i="3"/>
  <c r="BY12" i="3"/>
  <c r="BT12" i="3"/>
  <c r="BO12" i="3"/>
  <c r="BJ12" i="3"/>
  <c r="BE12" i="3"/>
  <c r="AY12" i="3"/>
  <c r="AT12" i="3"/>
  <c r="AO12" i="3"/>
  <c r="DT12" i="3" s="1"/>
  <c r="AJ12" i="3"/>
  <c r="DN12" i="3" s="1"/>
  <c r="AE12" i="3"/>
  <c r="Z12" i="3"/>
  <c r="U12" i="3"/>
  <c r="DQ12" i="3" s="1"/>
  <c r="P12" i="3"/>
  <c r="H12" i="3"/>
  <c r="G12" i="3"/>
  <c r="F12" i="3"/>
  <c r="DV12" i="3" s="1"/>
  <c r="DW12" i="3" s="1"/>
  <c r="D12" i="3"/>
  <c r="DY11" i="3"/>
  <c r="DG11" i="3"/>
  <c r="DF11" i="3"/>
  <c r="DE11" i="3"/>
  <c r="DD11" i="3"/>
  <c r="CD11" i="3"/>
  <c r="BY11" i="3"/>
  <c r="BT11" i="3"/>
  <c r="BO11" i="3"/>
  <c r="BJ11" i="3"/>
  <c r="BE11" i="3"/>
  <c r="AY11" i="3"/>
  <c r="AT11" i="3"/>
  <c r="AO11" i="3"/>
  <c r="DT11" i="3" s="1"/>
  <c r="AJ11" i="3"/>
  <c r="DN11" i="3" s="1"/>
  <c r="AE11" i="3"/>
  <c r="Z11" i="3"/>
  <c r="U11" i="3"/>
  <c r="DQ11" i="3" s="1"/>
  <c r="P11" i="3"/>
  <c r="H11" i="3"/>
  <c r="G11" i="3"/>
  <c r="F11" i="3"/>
  <c r="D11" i="3"/>
  <c r="DY10" i="3"/>
  <c r="DG10" i="3"/>
  <c r="DF10" i="3"/>
  <c r="DE10" i="3"/>
  <c r="DD10" i="3"/>
  <c r="CD10" i="3"/>
  <c r="BY10" i="3"/>
  <c r="BT10" i="3"/>
  <c r="BO10" i="3"/>
  <c r="BJ10" i="3"/>
  <c r="BE10" i="3"/>
  <c r="AY10" i="3"/>
  <c r="AT10" i="3"/>
  <c r="AO10" i="3"/>
  <c r="DT10" i="3" s="1"/>
  <c r="AJ10" i="3"/>
  <c r="DN10" i="3" s="1"/>
  <c r="AE10" i="3"/>
  <c r="Z10" i="3"/>
  <c r="U10" i="3"/>
  <c r="DQ10" i="3" s="1"/>
  <c r="P10" i="3"/>
  <c r="DV10" i="3"/>
  <c r="DY9" i="3"/>
  <c r="DG9" i="3"/>
  <c r="DF9" i="3"/>
  <c r="DE9" i="3"/>
  <c r="DD9" i="3"/>
  <c r="CD9" i="3"/>
  <c r="BY9" i="3"/>
  <c r="BT9" i="3"/>
  <c r="BO9" i="3"/>
  <c r="BJ9" i="3"/>
  <c r="BE9" i="3"/>
  <c r="AY9" i="3"/>
  <c r="AT9" i="3"/>
  <c r="AO9" i="3"/>
  <c r="DT9" i="3" s="1"/>
  <c r="AJ9" i="3"/>
  <c r="DN9" i="3" s="1"/>
  <c r="AE9" i="3"/>
  <c r="Z9" i="3"/>
  <c r="U9" i="3"/>
  <c r="DQ9" i="3" s="1"/>
  <c r="P9" i="3"/>
  <c r="G9" i="3"/>
  <c r="F9" i="3"/>
  <c r="D9" i="3"/>
  <c r="DY8" i="3"/>
  <c r="DG8" i="3"/>
  <c r="DF8" i="3"/>
  <c r="DE8" i="3"/>
  <c r="DD8" i="3"/>
  <c r="CD8" i="3"/>
  <c r="BY8" i="3"/>
  <c r="BT8" i="3"/>
  <c r="BO8" i="3"/>
  <c r="BJ8" i="3"/>
  <c r="BE8" i="3"/>
  <c r="AY8" i="3"/>
  <c r="AT8" i="3"/>
  <c r="AO8" i="3"/>
  <c r="DT8" i="3" s="1"/>
  <c r="AJ8" i="3"/>
  <c r="DN8" i="3" s="1"/>
  <c r="AE8" i="3"/>
  <c r="Z8" i="3"/>
  <c r="U8" i="3"/>
  <c r="DQ8" i="3" s="1"/>
  <c r="P8" i="3"/>
  <c r="H8" i="3"/>
  <c r="G8" i="3"/>
  <c r="F8" i="3"/>
  <c r="D8" i="3"/>
  <c r="DY7" i="3"/>
  <c r="DG7" i="3"/>
  <c r="DF7" i="3"/>
  <c r="DE7" i="3"/>
  <c r="DD7" i="3"/>
  <c r="CD7" i="3"/>
  <c r="BY7" i="3"/>
  <c r="BT7" i="3"/>
  <c r="BO7" i="3"/>
  <c r="BJ7" i="3"/>
  <c r="BE7" i="3"/>
  <c r="AY7" i="3"/>
  <c r="AT7" i="3"/>
  <c r="AO7" i="3"/>
  <c r="DT7" i="3" s="1"/>
  <c r="AJ7" i="3"/>
  <c r="DN7" i="3" s="1"/>
  <c r="AE7" i="3"/>
  <c r="Z7" i="3"/>
  <c r="U7" i="3"/>
  <c r="DQ7" i="3" s="1"/>
  <c r="P7" i="3"/>
  <c r="H7" i="3"/>
  <c r="G7" i="3"/>
  <c r="F7" i="3"/>
  <c r="D7" i="3"/>
  <c r="DY6" i="3"/>
  <c r="DG6" i="3"/>
  <c r="DF6" i="3"/>
  <c r="DE6" i="3"/>
  <c r="DD6" i="3"/>
  <c r="BT6" i="3"/>
  <c r="BO6" i="3"/>
  <c r="BJ6" i="3"/>
  <c r="BE6" i="3"/>
  <c r="DT6" i="3"/>
  <c r="DN6" i="3"/>
  <c r="U6" i="3"/>
  <c r="H6" i="3"/>
  <c r="G6" i="3"/>
  <c r="F6" i="3"/>
  <c r="DY5" i="3"/>
  <c r="DG5" i="3"/>
  <c r="BT5" i="3"/>
  <c r="BO5" i="3"/>
  <c r="BJ5" i="3"/>
  <c r="BE5" i="3"/>
  <c r="DT5" i="3"/>
  <c r="DN5" i="3"/>
  <c r="U5" i="3"/>
  <c r="H5" i="3"/>
  <c r="G5" i="3"/>
  <c r="F5" i="3"/>
  <c r="DY4" i="3"/>
  <c r="DG4" i="3"/>
  <c r="DF4" i="3"/>
  <c r="DE4" i="3"/>
  <c r="DD4" i="3"/>
  <c r="CD4" i="3"/>
  <c r="BY4" i="3"/>
  <c r="BT4" i="3"/>
  <c r="BO4" i="3"/>
  <c r="BJ4" i="3"/>
  <c r="BE4" i="3"/>
  <c r="AY4" i="3"/>
  <c r="AT4" i="3"/>
  <c r="AO4" i="3"/>
  <c r="DT4" i="3" s="1"/>
  <c r="AJ4" i="3"/>
  <c r="DN4" i="3" s="1"/>
  <c r="AE4" i="3"/>
  <c r="Z4" i="3"/>
  <c r="U4" i="3"/>
  <c r="DQ4" i="3" s="1"/>
  <c r="P4" i="3"/>
  <c r="DK4" i="3" s="1"/>
  <c r="H4" i="3"/>
  <c r="G4" i="3"/>
  <c r="F4" i="3"/>
  <c r="DR19" i="2"/>
  <c r="DY18" i="2"/>
  <c r="DG18" i="2"/>
  <c r="DF18" i="2"/>
  <c r="DE18" i="2"/>
  <c r="DD18" i="2"/>
  <c r="CD18" i="2"/>
  <c r="BY18" i="2"/>
  <c r="BT18" i="2"/>
  <c r="BO18" i="2"/>
  <c r="BJ18" i="2"/>
  <c r="BE18" i="2"/>
  <c r="AY18" i="2"/>
  <c r="AT18" i="2"/>
  <c r="AO18" i="2"/>
  <c r="DT18" i="2" s="1"/>
  <c r="AJ18" i="2"/>
  <c r="DN18" i="2" s="1"/>
  <c r="AE18" i="2"/>
  <c r="Z18" i="2"/>
  <c r="U18" i="2"/>
  <c r="DQ18" i="2" s="1"/>
  <c r="P18" i="2"/>
  <c r="DK18" i="2" s="1"/>
  <c r="H18" i="2"/>
  <c r="G18" i="2"/>
  <c r="F18" i="2"/>
  <c r="DV18" i="2" s="1"/>
  <c r="DW18" i="2" s="1"/>
  <c r="D18" i="2"/>
  <c r="DY17" i="2"/>
  <c r="DG17" i="2"/>
  <c r="DF17" i="2"/>
  <c r="DE17" i="2"/>
  <c r="DD17" i="2"/>
  <c r="CD17" i="2"/>
  <c r="BY17" i="2"/>
  <c r="BT17" i="2"/>
  <c r="BO17" i="2"/>
  <c r="BJ17" i="2"/>
  <c r="BE17" i="2"/>
  <c r="AY17" i="2"/>
  <c r="AT17" i="2"/>
  <c r="AO17" i="2"/>
  <c r="DT17" i="2" s="1"/>
  <c r="AJ17" i="2"/>
  <c r="DN17" i="2" s="1"/>
  <c r="AE17" i="2"/>
  <c r="Z17" i="2"/>
  <c r="U17" i="2"/>
  <c r="DQ17" i="2" s="1"/>
  <c r="P17" i="2"/>
  <c r="DK17" i="2" s="1"/>
  <c r="H17" i="2"/>
  <c r="G17" i="2"/>
  <c r="F17" i="2"/>
  <c r="DV17" i="2" s="1"/>
  <c r="DW17" i="2" s="1"/>
  <c r="D17" i="2"/>
  <c r="DY16" i="2"/>
  <c r="DG16" i="2"/>
  <c r="DF16" i="2"/>
  <c r="DE16" i="2"/>
  <c r="DD16" i="2"/>
  <c r="CD16" i="2"/>
  <c r="BY16" i="2"/>
  <c r="BT16" i="2"/>
  <c r="BO16" i="2"/>
  <c r="BJ16" i="2"/>
  <c r="BE16" i="2"/>
  <c r="AY16" i="2"/>
  <c r="AT16" i="2"/>
  <c r="AO16" i="2"/>
  <c r="DT16" i="2" s="1"/>
  <c r="AJ16" i="2"/>
  <c r="DN16" i="2" s="1"/>
  <c r="AE16" i="2"/>
  <c r="Z16" i="2"/>
  <c r="U16" i="2"/>
  <c r="DQ16" i="2" s="1"/>
  <c r="P16" i="2"/>
  <c r="DK16" i="2" s="1"/>
  <c r="H16" i="2"/>
  <c r="G16" i="2"/>
  <c r="F16" i="2"/>
  <c r="DV16" i="2" s="1"/>
  <c r="DW16" i="2" s="1"/>
  <c r="D16" i="2"/>
  <c r="DY15" i="2"/>
  <c r="DG15" i="2"/>
  <c r="DF15" i="2"/>
  <c r="DE15" i="2"/>
  <c r="DD15" i="2"/>
  <c r="CD15" i="2"/>
  <c r="BY15" i="2"/>
  <c r="BT15" i="2"/>
  <c r="BO15" i="2"/>
  <c r="BJ15" i="2"/>
  <c r="BE15" i="2"/>
  <c r="AY15" i="2"/>
  <c r="AT15" i="2"/>
  <c r="AO15" i="2"/>
  <c r="DT15" i="2" s="1"/>
  <c r="AJ15" i="2"/>
  <c r="DN15" i="2" s="1"/>
  <c r="AE15" i="2"/>
  <c r="Z15" i="2"/>
  <c r="U15" i="2"/>
  <c r="DQ15" i="2" s="1"/>
  <c r="P15" i="2"/>
  <c r="DK15" i="2" s="1"/>
  <c r="H15" i="2"/>
  <c r="G15" i="2"/>
  <c r="F15" i="2"/>
  <c r="DV15" i="2" s="1"/>
  <c r="DW15" i="2" s="1"/>
  <c r="D15" i="2"/>
  <c r="DY14" i="2"/>
  <c r="DG14" i="2"/>
  <c r="DF14" i="2"/>
  <c r="DE14" i="2"/>
  <c r="DD14" i="2"/>
  <c r="CD14" i="2"/>
  <c r="BY14" i="2"/>
  <c r="BT14" i="2"/>
  <c r="BO14" i="2"/>
  <c r="BJ14" i="2"/>
  <c r="BE14" i="2"/>
  <c r="AY14" i="2"/>
  <c r="AT14" i="2"/>
  <c r="AO14" i="2"/>
  <c r="DT14" i="2" s="1"/>
  <c r="AJ14" i="2"/>
  <c r="DN14" i="2" s="1"/>
  <c r="AE14" i="2"/>
  <c r="Z14" i="2"/>
  <c r="U14" i="2"/>
  <c r="DQ14" i="2" s="1"/>
  <c r="P14" i="2"/>
  <c r="DK14" i="2" s="1"/>
  <c r="H14" i="2"/>
  <c r="G14" i="2"/>
  <c r="F14" i="2"/>
  <c r="D14" i="2"/>
  <c r="DY13" i="2"/>
  <c r="DG13" i="2"/>
  <c r="DF13" i="2"/>
  <c r="DE13" i="2"/>
  <c r="DD13" i="2"/>
  <c r="CD13" i="2"/>
  <c r="BY13" i="2"/>
  <c r="BT13" i="2"/>
  <c r="BO13" i="2"/>
  <c r="BJ13" i="2"/>
  <c r="BE13" i="2"/>
  <c r="AY13" i="2"/>
  <c r="AT13" i="2"/>
  <c r="AO13" i="2"/>
  <c r="DT13" i="2" s="1"/>
  <c r="AJ13" i="2"/>
  <c r="DN13" i="2" s="1"/>
  <c r="AE13" i="2"/>
  <c r="Z13" i="2"/>
  <c r="U13" i="2"/>
  <c r="DQ13" i="2" s="1"/>
  <c r="P13" i="2"/>
  <c r="DK13" i="2" s="1"/>
  <c r="H13" i="2"/>
  <c r="G13" i="2"/>
  <c r="F13" i="2"/>
  <c r="D13" i="2"/>
  <c r="DY12" i="2"/>
  <c r="DG12" i="2"/>
  <c r="DF12" i="2"/>
  <c r="DE12" i="2"/>
  <c r="DD12" i="2"/>
  <c r="CD12" i="2"/>
  <c r="BY12" i="2"/>
  <c r="BT12" i="2"/>
  <c r="BO12" i="2"/>
  <c r="BJ12" i="2"/>
  <c r="BE12" i="2"/>
  <c r="AY12" i="2"/>
  <c r="AT12" i="2"/>
  <c r="AO12" i="2"/>
  <c r="DT12" i="2" s="1"/>
  <c r="AJ12" i="2"/>
  <c r="DN12" i="2" s="1"/>
  <c r="AE12" i="2"/>
  <c r="Z12" i="2"/>
  <c r="U12" i="2"/>
  <c r="DQ12" i="2" s="1"/>
  <c r="P12" i="2"/>
  <c r="DK12" i="2" s="1"/>
  <c r="H12" i="2"/>
  <c r="G12" i="2"/>
  <c r="DY11" i="2"/>
  <c r="DG11" i="2"/>
  <c r="DF11" i="2"/>
  <c r="DE11" i="2"/>
  <c r="DD11" i="2"/>
  <c r="CD11" i="2"/>
  <c r="BY11" i="2"/>
  <c r="BT11" i="2"/>
  <c r="BO11" i="2"/>
  <c r="BJ11" i="2"/>
  <c r="BE11" i="2"/>
  <c r="DT11" i="2"/>
  <c r="DN11" i="2"/>
  <c r="DQ11" i="2"/>
  <c r="DK11" i="2"/>
  <c r="H11" i="2"/>
  <c r="G11" i="2"/>
  <c r="F11" i="2"/>
  <c r="D11" i="2"/>
  <c r="DY10" i="2"/>
  <c r="DG10" i="2"/>
  <c r="DF10" i="2"/>
  <c r="DE10" i="2"/>
  <c r="DD10" i="2"/>
  <c r="CD10" i="2"/>
  <c r="BY10" i="2"/>
  <c r="BT10" i="2"/>
  <c r="BO10" i="2"/>
  <c r="BJ10" i="2"/>
  <c r="BE10" i="2"/>
  <c r="DT10" i="2"/>
  <c r="DN10" i="2"/>
  <c r="DQ10" i="2"/>
  <c r="DK10" i="2"/>
  <c r="H10" i="2"/>
  <c r="G10" i="2"/>
  <c r="F10" i="2"/>
  <c r="D10" i="2"/>
  <c r="DY9" i="2"/>
  <c r="DG9" i="2"/>
  <c r="DF9" i="2"/>
  <c r="DE9" i="2"/>
  <c r="DD9" i="2"/>
  <c r="CD9" i="2"/>
  <c r="BY9" i="2"/>
  <c r="BT9" i="2"/>
  <c r="BO9" i="2"/>
  <c r="BJ9" i="2"/>
  <c r="BE9" i="2"/>
  <c r="DT9" i="2"/>
  <c r="DN9" i="2"/>
  <c r="DQ9" i="2"/>
  <c r="DK9" i="2"/>
  <c r="H9" i="2"/>
  <c r="G9" i="2"/>
  <c r="F9" i="2"/>
  <c r="D9" i="2"/>
  <c r="DY8" i="2"/>
  <c r="DG8" i="2"/>
  <c r="DF8" i="2"/>
  <c r="DE8" i="2"/>
  <c r="DD8" i="2"/>
  <c r="CD8" i="2"/>
  <c r="BY8" i="2"/>
  <c r="BT8" i="2"/>
  <c r="BO8" i="2"/>
  <c r="BJ8" i="2"/>
  <c r="BE8" i="2"/>
  <c r="DT8" i="2"/>
  <c r="DN8" i="2"/>
  <c r="DQ8" i="2"/>
  <c r="DK8" i="2"/>
  <c r="H8" i="2"/>
  <c r="G8" i="2"/>
  <c r="F8" i="2"/>
  <c r="D8" i="2"/>
  <c r="DY7" i="2"/>
  <c r="DG7" i="2"/>
  <c r="DF7" i="2"/>
  <c r="DE7" i="2"/>
  <c r="DD7" i="2"/>
  <c r="CD7" i="2"/>
  <c r="BY7" i="2"/>
  <c r="BT7" i="2"/>
  <c r="BO7" i="2"/>
  <c r="BJ7" i="2"/>
  <c r="BE7" i="2"/>
  <c r="DT7" i="2"/>
  <c r="DN7" i="2"/>
  <c r="DQ7" i="2"/>
  <c r="DK7" i="2"/>
  <c r="H7" i="2"/>
  <c r="G7" i="2"/>
  <c r="F7" i="2"/>
  <c r="D7" i="2"/>
  <c r="DY6" i="2"/>
  <c r="DG6" i="2"/>
  <c r="DF6" i="2"/>
  <c r="DE6" i="2"/>
  <c r="DD6" i="2"/>
  <c r="CD6" i="2"/>
  <c r="BY6" i="2"/>
  <c r="BT6" i="2"/>
  <c r="BO6" i="2"/>
  <c r="BJ6" i="2"/>
  <c r="DT6" i="2"/>
  <c r="DN6" i="2"/>
  <c r="DQ6" i="2"/>
  <c r="DK6" i="2"/>
  <c r="H6" i="2"/>
  <c r="G6" i="2"/>
  <c r="F6" i="2"/>
  <c r="D6" i="2"/>
  <c r="DY5" i="2"/>
  <c r="DG5" i="2"/>
  <c r="DF5" i="2"/>
  <c r="DE5" i="2"/>
  <c r="DD5" i="2"/>
  <c r="CD5" i="2"/>
  <c r="BY5" i="2"/>
  <c r="BT5" i="2"/>
  <c r="BO5" i="2"/>
  <c r="BJ5" i="2"/>
  <c r="DT5" i="2"/>
  <c r="DN5" i="2"/>
  <c r="DQ5" i="2"/>
  <c r="DK5" i="2"/>
  <c r="H5" i="2"/>
  <c r="G5" i="2"/>
  <c r="F5" i="2"/>
  <c r="D5" i="2"/>
  <c r="DY4" i="2"/>
  <c r="DG4" i="2"/>
  <c r="CD4" i="2"/>
  <c r="BY4" i="2"/>
  <c r="BT4" i="2"/>
  <c r="BO4" i="2"/>
  <c r="BJ4" i="2"/>
  <c r="AY4" i="2"/>
  <c r="AT4" i="2"/>
  <c r="AO4" i="2"/>
  <c r="DT4" i="2" s="1"/>
  <c r="AJ4" i="2"/>
  <c r="DN4" i="2" s="1"/>
  <c r="AE4" i="2"/>
  <c r="Z4" i="2"/>
  <c r="U4" i="2"/>
  <c r="DQ4" i="2" s="1"/>
  <c r="P4" i="2"/>
  <c r="DK4" i="2" s="1"/>
  <c r="H4" i="2"/>
  <c r="G4" i="2"/>
  <c r="F4" i="2"/>
  <c r="D4" i="2"/>
  <c r="DQ6" i="3" l="1"/>
  <c r="AZ6" i="3"/>
  <c r="DQ5" i="3"/>
  <c r="AZ5" i="3"/>
  <c r="DH9" i="8"/>
  <c r="DH13" i="8"/>
  <c r="DH10" i="8"/>
  <c r="DH14" i="8"/>
  <c r="DH6" i="8"/>
  <c r="DH7" i="8"/>
  <c r="DH11" i="8"/>
  <c r="DH15" i="8"/>
  <c r="DH8" i="8"/>
  <c r="DH12" i="8"/>
  <c r="DH16" i="8"/>
  <c r="DH4" i="4"/>
  <c r="DH5" i="4"/>
  <c r="DH8" i="5"/>
  <c r="DN4" i="11"/>
  <c r="AZ4" i="11"/>
  <c r="DK18" i="3"/>
  <c r="AZ18" i="3"/>
  <c r="DK5" i="3"/>
  <c r="DK17" i="3"/>
  <c r="AZ17" i="3"/>
  <c r="DI17" i="3" s="1"/>
  <c r="DH6" i="9"/>
  <c r="DH10" i="9"/>
  <c r="DH7" i="10"/>
  <c r="DK9" i="3"/>
  <c r="AZ9" i="3"/>
  <c r="DH9" i="3"/>
  <c r="DK16" i="3"/>
  <c r="AZ16" i="3"/>
  <c r="DH6" i="7"/>
  <c r="DH7" i="7"/>
  <c r="DH8" i="7"/>
  <c r="DH9" i="7"/>
  <c r="DH10" i="7"/>
  <c r="DK8" i="3"/>
  <c r="AZ8" i="3"/>
  <c r="DI8" i="3" s="1"/>
  <c r="DK15" i="3"/>
  <c r="AZ15" i="3"/>
  <c r="DK14" i="3"/>
  <c r="AZ14" i="3"/>
  <c r="DK6" i="3"/>
  <c r="DK11" i="3"/>
  <c r="AZ11" i="3"/>
  <c r="DI11" i="3" s="1"/>
  <c r="DK13" i="3"/>
  <c r="AZ13" i="3"/>
  <c r="DK7" i="3"/>
  <c r="AZ7" i="3"/>
  <c r="DI7" i="3" s="1"/>
  <c r="DK10" i="3"/>
  <c r="AZ10" i="3"/>
  <c r="DK12" i="3"/>
  <c r="AZ12" i="3"/>
  <c r="DH11" i="10"/>
  <c r="DH5" i="3"/>
  <c r="DH6" i="3"/>
  <c r="DH10" i="3"/>
  <c r="DH12" i="3"/>
  <c r="DI12" i="3" s="1"/>
  <c r="DH16" i="3"/>
  <c r="DH4" i="5"/>
  <c r="DH4" i="7"/>
  <c r="DH5" i="7"/>
  <c r="DH7" i="9"/>
  <c r="DH8" i="10"/>
  <c r="DH4" i="3"/>
  <c r="DH8" i="3"/>
  <c r="DH14" i="3"/>
  <c r="DH18" i="3"/>
  <c r="DH6" i="4"/>
  <c r="DH7" i="4"/>
  <c r="DH8" i="4"/>
  <c r="DH9" i="4"/>
  <c r="DH10" i="4"/>
  <c r="DH11" i="4"/>
  <c r="DH12" i="4"/>
  <c r="DH13" i="4"/>
  <c r="DH14" i="4"/>
  <c r="DH7" i="5"/>
  <c r="DH9" i="5"/>
  <c r="DH10" i="6"/>
  <c r="DH5" i="9"/>
  <c r="DH9" i="9"/>
  <c r="DH5" i="10"/>
  <c r="DH6" i="10"/>
  <c r="DH10" i="10"/>
  <c r="DH16" i="2"/>
  <c r="DH7" i="3"/>
  <c r="DH11" i="3"/>
  <c r="DH13" i="3"/>
  <c r="DI13" i="3" s="1"/>
  <c r="DH17" i="3"/>
  <c r="DH5" i="5"/>
  <c r="DH6" i="5"/>
  <c r="DH4" i="9"/>
  <c r="DH8" i="9"/>
  <c r="DH4" i="10"/>
  <c r="DH9" i="10"/>
  <c r="DH6" i="6"/>
  <c r="DH4" i="8"/>
  <c r="DH7" i="11"/>
  <c r="DH11" i="11"/>
  <c r="DH4" i="11"/>
  <c r="DH5" i="11"/>
  <c r="DH8" i="11"/>
  <c r="DH12" i="11"/>
  <c r="DH6" i="11"/>
  <c r="DH10" i="11"/>
  <c r="DH9" i="11"/>
  <c r="DH13" i="11"/>
  <c r="DH5" i="6"/>
  <c r="DH9" i="6"/>
  <c r="DH12" i="6"/>
  <c r="DH13" i="6"/>
  <c r="DH4" i="6"/>
  <c r="DH8" i="6"/>
  <c r="DH11" i="6"/>
  <c r="DH7" i="6"/>
  <c r="DH14" i="6"/>
  <c r="DH11" i="2"/>
  <c r="DI11" i="2" s="1"/>
  <c r="DH4" i="2"/>
  <c r="DH5" i="2"/>
  <c r="DH17" i="2"/>
  <c r="DH10" i="2"/>
  <c r="DH6" i="2"/>
  <c r="DH9" i="2"/>
  <c r="DH13" i="2"/>
  <c r="DH15" i="2"/>
  <c r="DH7" i="2"/>
  <c r="DH8" i="2"/>
  <c r="DH12" i="2"/>
  <c r="DH14" i="2"/>
  <c r="DH18" i="2"/>
  <c r="DW8" i="8"/>
  <c r="DW10" i="3"/>
  <c r="DW9" i="6"/>
  <c r="DW10" i="6"/>
  <c r="AZ4" i="2"/>
  <c r="AZ12" i="2"/>
  <c r="AZ13" i="2"/>
  <c r="AZ14" i="2"/>
  <c r="AZ15" i="2"/>
  <c r="DI15" i="2" s="1"/>
  <c r="AZ16" i="2"/>
  <c r="DI16" i="2" s="1"/>
  <c r="AZ17" i="2"/>
  <c r="AZ18" i="2"/>
  <c r="DI18" i="2" s="1"/>
  <c r="AZ4" i="3"/>
  <c r="DI4" i="3" s="1"/>
  <c r="DI9" i="3"/>
  <c r="DI14" i="3"/>
  <c r="DI15" i="3"/>
  <c r="DI16" i="3"/>
  <c r="DI18" i="3"/>
  <c r="AZ4" i="4"/>
  <c r="DI4" i="4" s="1"/>
  <c r="AZ5" i="4"/>
  <c r="DI5" i="4" s="1"/>
  <c r="AZ6" i="4"/>
  <c r="AZ7" i="4"/>
  <c r="DI7" i="4" s="1"/>
  <c r="AZ8" i="4"/>
  <c r="DI8" i="4" s="1"/>
  <c r="AZ9" i="4"/>
  <c r="DI9" i="4" s="1"/>
  <c r="AZ10" i="4"/>
  <c r="DI10" i="4" s="1"/>
  <c r="AZ11" i="4"/>
  <c r="DI11" i="4" s="1"/>
  <c r="AZ12" i="4"/>
  <c r="DI12" i="4" s="1"/>
  <c r="AZ13" i="4"/>
  <c r="AZ14" i="4"/>
  <c r="DI14" i="4" s="1"/>
  <c r="AZ4" i="5"/>
  <c r="DI4" i="5" s="1"/>
  <c r="AZ5" i="5"/>
  <c r="AZ6" i="5"/>
  <c r="AZ7" i="5"/>
  <c r="DI7" i="5" s="1"/>
  <c r="AZ8" i="5"/>
  <c r="DI8" i="5" s="1"/>
  <c r="AZ9" i="5"/>
  <c r="AZ4" i="6"/>
  <c r="DI4" i="6" s="1"/>
  <c r="AZ5" i="6"/>
  <c r="AZ6" i="6"/>
  <c r="AZ7" i="6"/>
  <c r="AZ8" i="6"/>
  <c r="AZ9" i="6"/>
  <c r="AZ10" i="6"/>
  <c r="AZ11" i="6"/>
  <c r="AZ12" i="6"/>
  <c r="DI12" i="6" s="1"/>
  <c r="AZ13" i="6"/>
  <c r="AZ14" i="6"/>
  <c r="AZ4" i="7"/>
  <c r="AZ5" i="7"/>
  <c r="DI5" i="7" s="1"/>
  <c r="AZ6" i="7"/>
  <c r="AZ7" i="7"/>
  <c r="DI7" i="7" s="1"/>
  <c r="AZ8" i="7"/>
  <c r="AZ9" i="7"/>
  <c r="AZ10" i="7"/>
  <c r="AZ4" i="8"/>
  <c r="AZ6" i="8"/>
  <c r="AZ7" i="8"/>
  <c r="AZ8" i="8"/>
  <c r="AZ9" i="8"/>
  <c r="DI9" i="8" s="1"/>
  <c r="AZ10" i="8"/>
  <c r="DI10" i="8" s="1"/>
  <c r="AZ11" i="8"/>
  <c r="AZ12" i="8"/>
  <c r="DI12" i="8" s="1"/>
  <c r="AZ13" i="8"/>
  <c r="AZ14" i="8"/>
  <c r="DI14" i="8" s="1"/>
  <c r="AZ15" i="8"/>
  <c r="AZ16" i="8"/>
  <c r="DI16" i="8" s="1"/>
  <c r="AZ4" i="9"/>
  <c r="AZ5" i="9"/>
  <c r="AZ6" i="9"/>
  <c r="AZ7" i="9"/>
  <c r="AZ8" i="9"/>
  <c r="AZ9" i="9"/>
  <c r="AZ10" i="9"/>
  <c r="DI10" i="9" s="1"/>
  <c r="AZ4" i="10"/>
  <c r="DI4" i="10" s="1"/>
  <c r="AZ5" i="10"/>
  <c r="DI5" i="10" s="1"/>
  <c r="AZ6" i="10"/>
  <c r="AZ7" i="10"/>
  <c r="DI7" i="10" s="1"/>
  <c r="AZ8" i="10"/>
  <c r="DI8" i="10" s="1"/>
  <c r="AZ9" i="10"/>
  <c r="DI9" i="10" s="1"/>
  <c r="AZ10" i="10"/>
  <c r="DI10" i="10" s="1"/>
  <c r="AZ11" i="10"/>
  <c r="DI11" i="10" s="1"/>
  <c r="AZ5" i="11"/>
  <c r="AZ6" i="11"/>
  <c r="AZ7" i="11"/>
  <c r="AZ8" i="11"/>
  <c r="AZ9" i="11"/>
  <c r="AZ10" i="11"/>
  <c r="AZ11" i="11"/>
  <c r="AZ12" i="11"/>
  <c r="AZ13" i="11"/>
  <c r="DI6" i="3" l="1"/>
  <c r="DR6" i="3" s="1"/>
  <c r="DI13" i="8"/>
  <c r="DO13" i="8" s="1"/>
  <c r="DI7" i="8"/>
  <c r="DR7" i="8" s="1"/>
  <c r="DI8" i="8"/>
  <c r="DU8" i="8" s="1"/>
  <c r="DI11" i="8"/>
  <c r="DR11" i="8" s="1"/>
  <c r="DI15" i="8"/>
  <c r="DL15" i="8" s="1"/>
  <c r="DI6" i="8"/>
  <c r="DU6" i="8" s="1"/>
  <c r="DU14" i="8"/>
  <c r="DU16" i="8"/>
  <c r="DU9" i="8"/>
  <c r="DO12" i="8"/>
  <c r="DI9" i="5"/>
  <c r="DI5" i="5"/>
  <c r="DO5" i="5" s="1"/>
  <c r="DI10" i="7"/>
  <c r="DI9" i="7"/>
  <c r="DI8" i="7"/>
  <c r="DI6" i="10"/>
  <c r="DI7" i="9"/>
  <c r="DI8" i="9"/>
  <c r="DI10" i="11"/>
  <c r="DI9" i="11"/>
  <c r="DO9" i="11" s="1"/>
  <c r="DI7" i="2"/>
  <c r="DU7" i="2" s="1"/>
  <c r="DI5" i="3"/>
  <c r="DJ18" i="3" s="1"/>
  <c r="DI6" i="9"/>
  <c r="DO6" i="9" s="1"/>
  <c r="DI4" i="9"/>
  <c r="DO4" i="9" s="1"/>
  <c r="DI9" i="9"/>
  <c r="DO9" i="9" s="1"/>
  <c r="DI9" i="6"/>
  <c r="DR9" i="6" s="1"/>
  <c r="DI7" i="6"/>
  <c r="DL7" i="6" s="1"/>
  <c r="DI10" i="6"/>
  <c r="DR10" i="6" s="1"/>
  <c r="DI6" i="11"/>
  <c r="DR6" i="11" s="1"/>
  <c r="DI13" i="11"/>
  <c r="DR13" i="11" s="1"/>
  <c r="DI5" i="11"/>
  <c r="DL5" i="11" s="1"/>
  <c r="DI7" i="11"/>
  <c r="DL7" i="11" s="1"/>
  <c r="DI12" i="11"/>
  <c r="DL12" i="11" s="1"/>
  <c r="DO10" i="8"/>
  <c r="DI8" i="11"/>
  <c r="DU8" i="11" s="1"/>
  <c r="DI6" i="2"/>
  <c r="DU6" i="2" s="1"/>
  <c r="DI6" i="7"/>
  <c r="DR6" i="7" s="1"/>
  <c r="DI12" i="2"/>
  <c r="DU12" i="2" s="1"/>
  <c r="DI4" i="2"/>
  <c r="DR4" i="2" s="1"/>
  <c r="DI5" i="9"/>
  <c r="DU5" i="9" s="1"/>
  <c r="DI5" i="6"/>
  <c r="DI11" i="6"/>
  <c r="DR11" i="6" s="1"/>
  <c r="DI4" i="8"/>
  <c r="DI4" i="7"/>
  <c r="DI11" i="11"/>
  <c r="DR11" i="11" s="1"/>
  <c r="DI13" i="6"/>
  <c r="DR13" i="6" s="1"/>
  <c r="DI6" i="5"/>
  <c r="DU6" i="5" s="1"/>
  <c r="DI13" i="4"/>
  <c r="DL13" i="4" s="1"/>
  <c r="DJ11" i="4"/>
  <c r="DI6" i="4"/>
  <c r="DR6" i="4" s="1"/>
  <c r="DI10" i="3"/>
  <c r="DI9" i="2"/>
  <c r="DL9" i="2" s="1"/>
  <c r="DI5" i="2"/>
  <c r="DR5" i="2" s="1"/>
  <c r="DI6" i="6"/>
  <c r="DU6" i="6" s="1"/>
  <c r="DI4" i="11"/>
  <c r="DI8" i="6"/>
  <c r="DR8" i="6" s="1"/>
  <c r="DI14" i="6"/>
  <c r="DI17" i="2"/>
  <c r="DI13" i="2"/>
  <c r="DL13" i="2" s="1"/>
  <c r="DI10" i="2"/>
  <c r="DL10" i="2" s="1"/>
  <c r="DI14" i="2"/>
  <c r="DR14" i="2" s="1"/>
  <c r="DI8" i="2"/>
  <c r="DU10" i="11"/>
  <c r="DR10" i="11"/>
  <c r="DO10" i="11"/>
  <c r="DL10" i="11"/>
  <c r="DU11" i="10"/>
  <c r="DR11" i="10"/>
  <c r="DO11" i="10"/>
  <c r="DL11" i="10"/>
  <c r="DJ11" i="10"/>
  <c r="DU10" i="10"/>
  <c r="DR10" i="10"/>
  <c r="DO10" i="10"/>
  <c r="DL10" i="10"/>
  <c r="DJ10" i="10"/>
  <c r="DU9" i="10"/>
  <c r="DR9" i="10"/>
  <c r="DO9" i="10"/>
  <c r="DL9" i="10"/>
  <c r="DJ9" i="10"/>
  <c r="DU8" i="10"/>
  <c r="DR8" i="10"/>
  <c r="DO8" i="10"/>
  <c r="DL8" i="10"/>
  <c r="DJ8" i="10"/>
  <c r="DU7" i="10"/>
  <c r="DR7" i="10"/>
  <c r="DO7" i="10"/>
  <c r="DL7" i="10"/>
  <c r="DJ7" i="10"/>
  <c r="DU6" i="10"/>
  <c r="DR6" i="10"/>
  <c r="DO6" i="10"/>
  <c r="DL6" i="10"/>
  <c r="DJ6" i="10"/>
  <c r="DU5" i="10"/>
  <c r="DR5" i="10"/>
  <c r="DO5" i="10"/>
  <c r="DL5" i="10"/>
  <c r="DJ5" i="10"/>
  <c r="DU4" i="10"/>
  <c r="DR4" i="10"/>
  <c r="DO4" i="10"/>
  <c r="DL4" i="10"/>
  <c r="DJ4" i="10"/>
  <c r="DX3" i="10"/>
  <c r="DX11" i="10" s="1"/>
  <c r="DU10" i="9"/>
  <c r="DR10" i="9"/>
  <c r="DO10" i="9"/>
  <c r="DL10" i="9"/>
  <c r="DL9" i="9"/>
  <c r="DU8" i="9"/>
  <c r="DR8" i="9"/>
  <c r="DO8" i="9"/>
  <c r="DL8" i="9"/>
  <c r="DU7" i="9"/>
  <c r="DR7" i="9"/>
  <c r="DO7" i="9"/>
  <c r="DL7" i="9"/>
  <c r="DR13" i="8"/>
  <c r="DR12" i="8"/>
  <c r="DO9" i="8"/>
  <c r="DU10" i="7"/>
  <c r="DR10" i="7"/>
  <c r="DO10" i="7"/>
  <c r="DL10" i="7"/>
  <c r="DU9" i="7"/>
  <c r="DR9" i="7"/>
  <c r="DO9" i="7"/>
  <c r="DL9" i="7"/>
  <c r="DU8" i="7"/>
  <c r="DR8" i="7"/>
  <c r="DO8" i="7"/>
  <c r="DL8" i="7"/>
  <c r="DU7" i="7"/>
  <c r="DR7" i="7"/>
  <c r="DO7" i="7"/>
  <c r="DL7" i="7"/>
  <c r="DL6" i="7"/>
  <c r="DU5" i="7"/>
  <c r="DR5" i="7"/>
  <c r="DO5" i="7"/>
  <c r="DL5" i="7"/>
  <c r="DU14" i="6"/>
  <c r="DR14" i="6"/>
  <c r="DO14" i="6"/>
  <c r="DL14" i="6"/>
  <c r="DU13" i="6"/>
  <c r="DO13" i="6"/>
  <c r="DL13" i="6"/>
  <c r="DU12" i="6"/>
  <c r="DR12" i="6"/>
  <c r="DO12" i="6"/>
  <c r="DL12" i="6"/>
  <c r="DU11" i="6"/>
  <c r="DR7" i="6"/>
  <c r="DO7" i="6"/>
  <c r="DU4" i="6"/>
  <c r="DR4" i="6"/>
  <c r="DO4" i="6"/>
  <c r="DL4" i="6"/>
  <c r="DU9" i="5"/>
  <c r="DR9" i="5"/>
  <c r="DO9" i="5"/>
  <c r="DL9" i="5"/>
  <c r="DU8" i="5"/>
  <c r="DR8" i="5"/>
  <c r="DO8" i="5"/>
  <c r="DL8" i="5"/>
  <c r="DU7" i="5"/>
  <c r="DR7" i="5"/>
  <c r="DO7" i="5"/>
  <c r="DL7" i="5"/>
  <c r="DR5" i="5"/>
  <c r="DU4" i="5"/>
  <c r="DR4" i="5"/>
  <c r="DO4" i="5"/>
  <c r="DL4" i="5"/>
  <c r="DU14" i="4"/>
  <c r="DR14" i="4"/>
  <c r="DO14" i="4"/>
  <c r="DL14" i="4"/>
  <c r="DJ14" i="4"/>
  <c r="DU13" i="4"/>
  <c r="DR13" i="4"/>
  <c r="DO13" i="4"/>
  <c r="DU12" i="4"/>
  <c r="DR12" i="4"/>
  <c r="DO12" i="4"/>
  <c r="DL12" i="4"/>
  <c r="DJ12" i="4"/>
  <c r="DU11" i="4"/>
  <c r="DR11" i="4"/>
  <c r="DO11" i="4"/>
  <c r="DL11" i="4"/>
  <c r="DU10" i="4"/>
  <c r="DR10" i="4"/>
  <c r="DO10" i="4"/>
  <c r="DL10" i="4"/>
  <c r="DJ10" i="4"/>
  <c r="DU9" i="4"/>
  <c r="DR9" i="4"/>
  <c r="DO9" i="4"/>
  <c r="DL9" i="4"/>
  <c r="DJ9" i="4"/>
  <c r="DU8" i="4"/>
  <c r="DR8" i="4"/>
  <c r="DO8" i="4"/>
  <c r="DL8" i="4"/>
  <c r="DJ8" i="4"/>
  <c r="DU7" i="4"/>
  <c r="DR7" i="4"/>
  <c r="DO7" i="4"/>
  <c r="DL7" i="4"/>
  <c r="DJ7" i="4"/>
  <c r="DU6" i="4"/>
  <c r="DO6" i="4"/>
  <c r="DL6" i="4"/>
  <c r="DJ6" i="4"/>
  <c r="DU5" i="4"/>
  <c r="DR5" i="4"/>
  <c r="DO5" i="4"/>
  <c r="DL5" i="4"/>
  <c r="DJ5" i="4"/>
  <c r="DU4" i="4"/>
  <c r="DV4" i="4" s="1"/>
  <c r="DW4" i="4" s="1"/>
  <c r="DR4" i="4"/>
  <c r="DO4" i="4"/>
  <c r="DL4" i="4"/>
  <c r="DJ4" i="4"/>
  <c r="DX3" i="4"/>
  <c r="DX14" i="4" s="1"/>
  <c r="DU18" i="3"/>
  <c r="DR18" i="3"/>
  <c r="DO18" i="3"/>
  <c r="DL18" i="3"/>
  <c r="DU17" i="3"/>
  <c r="DR17" i="3"/>
  <c r="DO17" i="3"/>
  <c r="DL17" i="3"/>
  <c r="DU16" i="3"/>
  <c r="DR16" i="3"/>
  <c r="DO16" i="3"/>
  <c r="DL16" i="3"/>
  <c r="DU15" i="3"/>
  <c r="DR15" i="3"/>
  <c r="DO15" i="3"/>
  <c r="DL15" i="3"/>
  <c r="DU14" i="3"/>
  <c r="DR14" i="3"/>
  <c r="DO14" i="3"/>
  <c r="DL14" i="3"/>
  <c r="DU13" i="3"/>
  <c r="DR13" i="3"/>
  <c r="DO13" i="3"/>
  <c r="DL13" i="3"/>
  <c r="DU12" i="3"/>
  <c r="DR12" i="3"/>
  <c r="DO12" i="3"/>
  <c r="DL12" i="3"/>
  <c r="DU11" i="3"/>
  <c r="DR11" i="3"/>
  <c r="DO11" i="3"/>
  <c r="DL11" i="3"/>
  <c r="DU10" i="3"/>
  <c r="DR10" i="3"/>
  <c r="DO10" i="3"/>
  <c r="DL10" i="3"/>
  <c r="DU9" i="3"/>
  <c r="DR9" i="3"/>
  <c r="DO9" i="3"/>
  <c r="DL9" i="3"/>
  <c r="DU8" i="3"/>
  <c r="DR8" i="3"/>
  <c r="DO8" i="3"/>
  <c r="DL8" i="3"/>
  <c r="DU7" i="3"/>
  <c r="DR7" i="3"/>
  <c r="DO7" i="3"/>
  <c r="DL7" i="3"/>
  <c r="DU6" i="3"/>
  <c r="DO6" i="3"/>
  <c r="DL6" i="3"/>
  <c r="DU4" i="3"/>
  <c r="DR4" i="3"/>
  <c r="DO4" i="3"/>
  <c r="DL4" i="3"/>
  <c r="DU18" i="2"/>
  <c r="DR18" i="2"/>
  <c r="DO18" i="2"/>
  <c r="DL18" i="2"/>
  <c r="DU17" i="2"/>
  <c r="DR17" i="2"/>
  <c r="DO17" i="2"/>
  <c r="DL17" i="2"/>
  <c r="DU16" i="2"/>
  <c r="DR16" i="2"/>
  <c r="DO16" i="2"/>
  <c r="DL16" i="2"/>
  <c r="DU15" i="2"/>
  <c r="DR15" i="2"/>
  <c r="DO15" i="2"/>
  <c r="DL15" i="2"/>
  <c r="DU11" i="2"/>
  <c r="DR11" i="2"/>
  <c r="DO11" i="2"/>
  <c r="DL11" i="2"/>
  <c r="DL7" i="2"/>
  <c r="DJ4" i="5" l="1"/>
  <c r="DJ5" i="5"/>
  <c r="DU5" i="5"/>
  <c r="DV4" i="5" s="1"/>
  <c r="DW4" i="5" s="1"/>
  <c r="DL5" i="5"/>
  <c r="DO9" i="6"/>
  <c r="DU7" i="6"/>
  <c r="DU9" i="6"/>
  <c r="DO10" i="6"/>
  <c r="DU10" i="6"/>
  <c r="DO11" i="6"/>
  <c r="DL9" i="6"/>
  <c r="DL10" i="6"/>
  <c r="DL11" i="6"/>
  <c r="DR9" i="11"/>
  <c r="DL9" i="11"/>
  <c r="DU9" i="11"/>
  <c r="DU13" i="8"/>
  <c r="DO15" i="8"/>
  <c r="DL13" i="8"/>
  <c r="DR15" i="8"/>
  <c r="DJ5" i="8"/>
  <c r="DU15" i="8"/>
  <c r="DL9" i="8"/>
  <c r="DU12" i="8"/>
  <c r="DO16" i="8"/>
  <c r="DR10" i="8"/>
  <c r="DL8" i="8"/>
  <c r="DL12" i="8"/>
  <c r="DO8" i="8"/>
  <c r="DL16" i="8"/>
  <c r="DL10" i="8"/>
  <c r="DR8" i="8"/>
  <c r="DR9" i="8"/>
  <c r="DU10" i="8"/>
  <c r="DR16" i="8"/>
  <c r="DU11" i="8"/>
  <c r="DL5" i="3"/>
  <c r="DM7" i="3" s="1"/>
  <c r="DX3" i="3"/>
  <c r="DX18" i="3" s="1"/>
  <c r="DJ6" i="3"/>
  <c r="DO7" i="2"/>
  <c r="DR7" i="2"/>
  <c r="DO5" i="3"/>
  <c r="DP4" i="3" s="1"/>
  <c r="DU5" i="3"/>
  <c r="DV5" i="3" s="1"/>
  <c r="DR5" i="3"/>
  <c r="DS4" i="3" s="1"/>
  <c r="DJ13" i="3"/>
  <c r="DS4" i="4"/>
  <c r="DJ13" i="4"/>
  <c r="DJ6" i="5"/>
  <c r="DR6" i="5"/>
  <c r="DS4" i="5" s="1"/>
  <c r="DO6" i="7"/>
  <c r="DU6" i="7"/>
  <c r="DJ8" i="7"/>
  <c r="DV4" i="10"/>
  <c r="DW4" i="10" s="1"/>
  <c r="U23" i="10" s="1"/>
  <c r="DL5" i="9"/>
  <c r="DO5" i="9"/>
  <c r="DR6" i="9"/>
  <c r="DU6" i="9"/>
  <c r="DL6" i="9"/>
  <c r="DU13" i="11"/>
  <c r="DL6" i="11"/>
  <c r="DU6" i="11"/>
  <c r="DO6" i="11"/>
  <c r="DR7" i="11"/>
  <c r="DU7" i="11"/>
  <c r="DO12" i="11"/>
  <c r="DU5" i="11"/>
  <c r="DL13" i="11"/>
  <c r="DR12" i="11"/>
  <c r="DU12" i="11"/>
  <c r="DO13" i="11"/>
  <c r="DO7" i="11"/>
  <c r="DO5" i="11"/>
  <c r="DR5" i="11"/>
  <c r="DO6" i="8"/>
  <c r="DR6" i="8"/>
  <c r="DU4" i="9"/>
  <c r="DV4" i="9" s="1"/>
  <c r="DR4" i="9"/>
  <c r="DU8" i="6"/>
  <c r="DL6" i="2"/>
  <c r="DO6" i="2"/>
  <c r="DR6" i="2"/>
  <c r="DL4" i="9"/>
  <c r="DR5" i="9"/>
  <c r="DU9" i="9"/>
  <c r="DR9" i="9"/>
  <c r="DU11" i="11"/>
  <c r="DL8" i="11"/>
  <c r="DO8" i="11"/>
  <c r="DR8" i="11"/>
  <c r="DO7" i="8"/>
  <c r="DL7" i="8"/>
  <c r="DU7" i="8"/>
  <c r="DL11" i="8"/>
  <c r="DO11" i="8"/>
  <c r="DO10" i="2"/>
  <c r="DJ14" i="8"/>
  <c r="DL12" i="2"/>
  <c r="DR12" i="2"/>
  <c r="DO12" i="2"/>
  <c r="DU4" i="2"/>
  <c r="DO4" i="2"/>
  <c r="DL4" i="2"/>
  <c r="DX3" i="5"/>
  <c r="DX9" i="5" s="1"/>
  <c r="DJ7" i="5"/>
  <c r="DJ9" i="5"/>
  <c r="DJ15" i="3"/>
  <c r="DL14" i="8"/>
  <c r="DO14" i="8"/>
  <c r="DJ7" i="3"/>
  <c r="DL6" i="5"/>
  <c r="DM5" i="5" s="1"/>
  <c r="DR14" i="8"/>
  <c r="DL11" i="11"/>
  <c r="DJ10" i="11"/>
  <c r="DU14" i="2"/>
  <c r="DJ9" i="3"/>
  <c r="DO6" i="5"/>
  <c r="DP4" i="5" s="1"/>
  <c r="DJ8" i="5"/>
  <c r="DO11" i="11"/>
  <c r="DX3" i="9"/>
  <c r="DP4" i="10"/>
  <c r="DJ12" i="6"/>
  <c r="DL6" i="6"/>
  <c r="DJ5" i="6"/>
  <c r="DL5" i="6"/>
  <c r="DU5" i="6"/>
  <c r="DJ9" i="6"/>
  <c r="DO5" i="6"/>
  <c r="DX3" i="6"/>
  <c r="DR5" i="6"/>
  <c r="DJ7" i="6"/>
  <c r="DO4" i="11"/>
  <c r="DJ6" i="11"/>
  <c r="DJ12" i="11"/>
  <c r="DJ5" i="11"/>
  <c r="DJ13" i="11"/>
  <c r="DL4" i="11"/>
  <c r="DJ9" i="11"/>
  <c r="DJ6" i="9"/>
  <c r="DJ7" i="9"/>
  <c r="DJ4" i="9"/>
  <c r="DJ10" i="9"/>
  <c r="DJ8" i="9"/>
  <c r="DJ5" i="9"/>
  <c r="DJ9" i="9"/>
  <c r="DJ4" i="8"/>
  <c r="DJ9" i="8"/>
  <c r="DL6" i="8"/>
  <c r="DJ6" i="8"/>
  <c r="DO4" i="8"/>
  <c r="DJ7" i="8"/>
  <c r="DJ10" i="8"/>
  <c r="DJ12" i="8"/>
  <c r="DR4" i="8"/>
  <c r="DJ13" i="8"/>
  <c r="DX3" i="8"/>
  <c r="DU4" i="8"/>
  <c r="DJ8" i="8"/>
  <c r="DJ15" i="8"/>
  <c r="DJ16" i="8"/>
  <c r="DL4" i="8"/>
  <c r="DJ11" i="8"/>
  <c r="DR4" i="7"/>
  <c r="DS4" i="7" s="1"/>
  <c r="DJ6" i="7"/>
  <c r="DO4" i="7"/>
  <c r="DP4" i="7" s="1"/>
  <c r="DJ10" i="7"/>
  <c r="DX3" i="7"/>
  <c r="DX10" i="7" s="1"/>
  <c r="DU4" i="7"/>
  <c r="DV4" i="7" s="1"/>
  <c r="DJ7" i="7"/>
  <c r="DJ4" i="7"/>
  <c r="DJ9" i="7"/>
  <c r="DL4" i="7"/>
  <c r="DM4" i="7" s="1"/>
  <c r="DJ5" i="7"/>
  <c r="DO6" i="6"/>
  <c r="DJ8" i="6"/>
  <c r="DJ14" i="6"/>
  <c r="DJ4" i="6"/>
  <c r="DR6" i="6"/>
  <c r="DJ10" i="6"/>
  <c r="DL8" i="6"/>
  <c r="DJ11" i="6"/>
  <c r="DJ6" i="6"/>
  <c r="DO8" i="6"/>
  <c r="DJ13" i="6"/>
  <c r="DJ5" i="3"/>
  <c r="DJ10" i="3"/>
  <c r="DJ4" i="3"/>
  <c r="DJ8" i="3"/>
  <c r="DJ11" i="3"/>
  <c r="DM5" i="3"/>
  <c r="DJ14" i="3"/>
  <c r="DJ12" i="3"/>
  <c r="DJ17" i="3"/>
  <c r="DJ16" i="3"/>
  <c r="DU5" i="2"/>
  <c r="DR10" i="2"/>
  <c r="DL5" i="2"/>
  <c r="DO5" i="2"/>
  <c r="DU10" i="2"/>
  <c r="DL14" i="2"/>
  <c r="DO14" i="2"/>
  <c r="DO9" i="2"/>
  <c r="DU9" i="2"/>
  <c r="DU13" i="2"/>
  <c r="DO13" i="2"/>
  <c r="DR9" i="2"/>
  <c r="DR13" i="2"/>
  <c r="DJ18" i="2"/>
  <c r="DS4" i="10"/>
  <c r="DM4" i="4"/>
  <c r="DP4" i="4"/>
  <c r="DM4" i="10"/>
  <c r="DX3" i="11"/>
  <c r="DX13" i="11" s="1"/>
  <c r="DR4" i="11"/>
  <c r="DJ7" i="11"/>
  <c r="DJ11" i="11"/>
  <c r="DJ4" i="11"/>
  <c r="DU4" i="11"/>
  <c r="DJ8" i="11"/>
  <c r="DR8" i="2"/>
  <c r="DJ11" i="2"/>
  <c r="DJ7" i="2"/>
  <c r="DX3" i="2"/>
  <c r="DX18" i="2" s="1"/>
  <c r="DJ15" i="2"/>
  <c r="DJ4" i="2"/>
  <c r="DJ8" i="2"/>
  <c r="DU8" i="2"/>
  <c r="DJ12" i="2"/>
  <c r="DJ16" i="2"/>
  <c r="DJ5" i="2"/>
  <c r="DL8" i="2"/>
  <c r="DJ9" i="2"/>
  <c r="DJ13" i="2"/>
  <c r="DJ17" i="2"/>
  <c r="DJ6" i="2"/>
  <c r="DO8" i="2"/>
  <c r="DJ10" i="2"/>
  <c r="DJ14" i="2"/>
  <c r="DW6" i="10"/>
  <c r="DW5" i="10"/>
  <c r="DV8" i="3"/>
  <c r="DV11" i="3"/>
  <c r="DV9" i="3"/>
  <c r="DV7" i="3"/>
  <c r="AD20" i="4"/>
  <c r="AC20" i="4"/>
  <c r="AF20" i="4" s="1"/>
  <c r="AB20" i="4"/>
  <c r="AA20" i="4"/>
  <c r="D20" i="4" s="1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H20" i="4"/>
  <c r="G20" i="4"/>
  <c r="F20" i="4"/>
  <c r="DV5" i="9"/>
  <c r="DV6" i="9"/>
  <c r="DV7" i="9"/>
  <c r="DW7" i="9" s="1"/>
  <c r="DM6" i="3"/>
  <c r="DM10" i="3"/>
  <c r="DM13" i="3"/>
  <c r="DP14" i="3"/>
  <c r="DP15" i="3"/>
  <c r="DP16" i="3"/>
  <c r="DM18" i="3"/>
  <c r="DP18" i="3"/>
  <c r="DX4" i="4"/>
  <c r="DM5" i="4"/>
  <c r="DP5" i="4"/>
  <c r="DS5" i="4"/>
  <c r="DX5" i="4"/>
  <c r="DM6" i="4"/>
  <c r="DP6" i="4"/>
  <c r="DS6" i="4"/>
  <c r="DX6" i="4"/>
  <c r="DM7" i="4"/>
  <c r="DP7" i="4"/>
  <c r="DS7" i="4"/>
  <c r="DX7" i="4"/>
  <c r="DM8" i="4"/>
  <c r="DP8" i="4"/>
  <c r="DS8" i="4"/>
  <c r="DX8" i="4"/>
  <c r="DM9" i="4"/>
  <c r="DP9" i="4"/>
  <c r="DS9" i="4"/>
  <c r="DX9" i="4"/>
  <c r="DM10" i="4"/>
  <c r="DP10" i="4"/>
  <c r="DS10" i="4"/>
  <c r="DX10" i="4"/>
  <c r="DM11" i="4"/>
  <c r="DP11" i="4"/>
  <c r="DS11" i="4"/>
  <c r="DX11" i="4"/>
  <c r="DM12" i="4"/>
  <c r="DP12" i="4"/>
  <c r="DS12" i="4"/>
  <c r="DX12" i="4"/>
  <c r="DM13" i="4"/>
  <c r="DP13" i="4"/>
  <c r="DS13" i="4"/>
  <c r="DX13" i="4"/>
  <c r="DM14" i="4"/>
  <c r="DP14" i="4"/>
  <c r="DS14" i="4"/>
  <c r="DP5" i="5"/>
  <c r="DP6" i="5"/>
  <c r="DS6" i="5"/>
  <c r="DS8" i="5"/>
  <c r="DS10" i="7"/>
  <c r="DX4" i="10"/>
  <c r="DM5" i="10"/>
  <c r="DP5" i="10"/>
  <c r="DS5" i="10"/>
  <c r="DX5" i="10"/>
  <c r="DM6" i="10"/>
  <c r="DP6" i="10"/>
  <c r="DS6" i="10"/>
  <c r="DX6" i="10"/>
  <c r="DM7" i="10"/>
  <c r="DP7" i="10"/>
  <c r="DS7" i="10"/>
  <c r="DX7" i="10"/>
  <c r="DM8" i="10"/>
  <c r="DP8" i="10"/>
  <c r="DS8" i="10"/>
  <c r="DX8" i="10"/>
  <c r="DM9" i="10"/>
  <c r="DP9" i="10"/>
  <c r="DS9" i="10"/>
  <c r="DX9" i="10"/>
  <c r="DM10" i="10"/>
  <c r="DP10" i="10"/>
  <c r="DS10" i="10"/>
  <c r="DX10" i="10"/>
  <c r="DM11" i="10"/>
  <c r="DP11" i="10"/>
  <c r="DS11" i="10"/>
  <c r="DS8" i="7" l="1"/>
  <c r="DS7" i="7"/>
  <c r="DP9" i="7"/>
  <c r="DS6" i="7"/>
  <c r="DP9" i="3"/>
  <c r="DP7" i="3"/>
  <c r="DP12" i="3"/>
  <c r="DX17" i="3"/>
  <c r="DX13" i="3"/>
  <c r="DS5" i="5"/>
  <c r="DS7" i="5"/>
  <c r="DS9" i="5"/>
  <c r="DM17" i="3"/>
  <c r="DM14" i="3"/>
  <c r="DM11" i="3"/>
  <c r="DV5" i="8"/>
  <c r="DM5" i="8"/>
  <c r="DS5" i="8"/>
  <c r="DX16" i="8"/>
  <c r="DX5" i="8"/>
  <c r="DP5" i="8"/>
  <c r="DP11" i="3"/>
  <c r="DP8" i="3"/>
  <c r="DP5" i="3"/>
  <c r="DX6" i="3"/>
  <c r="DX10" i="3"/>
  <c r="DX16" i="3"/>
  <c r="DX14" i="3"/>
  <c r="DP13" i="3"/>
  <c r="DX11" i="3"/>
  <c r="DP10" i="3"/>
  <c r="DX8" i="3"/>
  <c r="DX5" i="3"/>
  <c r="DP17" i="3"/>
  <c r="DX15" i="3"/>
  <c r="DX12" i="3"/>
  <c r="DX9" i="3"/>
  <c r="DX7" i="3"/>
  <c r="DP6" i="3"/>
  <c r="DX4" i="3"/>
  <c r="DV4" i="3"/>
  <c r="DV6" i="3"/>
  <c r="DP9" i="5"/>
  <c r="DX4" i="5"/>
  <c r="DP8" i="5"/>
  <c r="DP7" i="5"/>
  <c r="DX7" i="5"/>
  <c r="DP6" i="11"/>
  <c r="DV4" i="8"/>
  <c r="DS9" i="8"/>
  <c r="DV5" i="6"/>
  <c r="DX6" i="5"/>
  <c r="DX8" i="5"/>
  <c r="DX5" i="5"/>
  <c r="L22" i="10"/>
  <c r="DX10" i="9"/>
  <c r="DV8" i="6"/>
  <c r="DM4" i="11"/>
  <c r="DV7" i="8"/>
  <c r="DS16" i="8"/>
  <c r="DS13" i="8"/>
  <c r="DS11" i="8"/>
  <c r="DS4" i="8"/>
  <c r="DP9" i="8"/>
  <c r="DP11" i="11"/>
  <c r="AB19" i="10"/>
  <c r="DS9" i="9"/>
  <c r="DS7" i="9"/>
  <c r="DS5" i="9"/>
  <c r="DX8" i="9"/>
  <c r="DX7" i="9"/>
  <c r="DX4" i="9"/>
  <c r="DX5" i="9"/>
  <c r="DX6" i="9"/>
  <c r="DX9" i="9"/>
  <c r="L17" i="10"/>
  <c r="Z20" i="10"/>
  <c r="DM4" i="9"/>
  <c r="DM6" i="5"/>
  <c r="T17" i="10"/>
  <c r="Q19" i="10"/>
  <c r="DS4" i="9"/>
  <c r="DM8" i="5"/>
  <c r="AB17" i="10"/>
  <c r="L24" i="10"/>
  <c r="DM4" i="5"/>
  <c r="Y20" i="10"/>
  <c r="DP12" i="11"/>
  <c r="DP10" i="11"/>
  <c r="DP7" i="11"/>
  <c r="DV4" i="6"/>
  <c r="Y24" i="10"/>
  <c r="DP13" i="11"/>
  <c r="DP5" i="11"/>
  <c r="AB24" i="10"/>
  <c r="P23" i="10"/>
  <c r="AC18" i="5"/>
  <c r="O15" i="5"/>
  <c r="H15" i="5"/>
  <c r="L16" i="5"/>
  <c r="AA15" i="5"/>
  <c r="D15" i="5" s="1"/>
  <c r="W15" i="5"/>
  <c r="S15" i="5"/>
  <c r="F17" i="5"/>
  <c r="U18" i="5"/>
  <c r="R17" i="5"/>
  <c r="Y15" i="5"/>
  <c r="H17" i="5"/>
  <c r="W18" i="5"/>
  <c r="N17" i="5"/>
  <c r="V15" i="5"/>
  <c r="S18" i="5"/>
  <c r="M17" i="5"/>
  <c r="Z18" i="5"/>
  <c r="Z17" i="5"/>
  <c r="AC15" i="5"/>
  <c r="AF15" i="5" s="1"/>
  <c r="O17" i="5"/>
  <c r="AD18" i="5"/>
  <c r="V17" i="5"/>
  <c r="Z15" i="5"/>
  <c r="L17" i="5"/>
  <c r="Y18" i="5"/>
  <c r="Q17" i="5"/>
  <c r="P15" i="5"/>
  <c r="H18" i="5"/>
  <c r="G16" i="5"/>
  <c r="S17" i="5"/>
  <c r="L15" i="5"/>
  <c r="AD17" i="5"/>
  <c r="AD15" i="5"/>
  <c r="P17" i="5"/>
  <c r="AF18" i="5"/>
  <c r="U17" i="5"/>
  <c r="X15" i="5"/>
  <c r="V18" i="5"/>
  <c r="N16" i="5"/>
  <c r="W17" i="5"/>
  <c r="T15" i="5"/>
  <c r="Q18" i="5"/>
  <c r="H16" i="5"/>
  <c r="T17" i="5"/>
  <c r="L18" i="5"/>
  <c r="P16" i="5"/>
  <c r="Y17" i="5"/>
  <c r="F16" i="5"/>
  <c r="F15" i="5"/>
  <c r="R16" i="5"/>
  <c r="AA17" i="5"/>
  <c r="D17" i="5" s="1"/>
  <c r="AB15" i="5"/>
  <c r="AA18" i="5"/>
  <c r="D18" i="5" s="1"/>
  <c r="O16" i="5"/>
  <c r="X17" i="5"/>
  <c r="P18" i="5"/>
  <c r="T16" i="5"/>
  <c r="AC17" i="5"/>
  <c r="Q16" i="5"/>
  <c r="M15" i="5"/>
  <c r="V16" i="5"/>
  <c r="AF17" i="5"/>
  <c r="M16" i="5"/>
  <c r="G15" i="5"/>
  <c r="S16" i="5"/>
  <c r="AB17" i="5"/>
  <c r="T18" i="5"/>
  <c r="X16" i="5"/>
  <c r="G18" i="5"/>
  <c r="Y16" i="5"/>
  <c r="Q15" i="5"/>
  <c r="Z16" i="5"/>
  <c r="M18" i="5"/>
  <c r="U16" i="5"/>
  <c r="N15" i="5"/>
  <c r="W16" i="5"/>
  <c r="F18" i="5"/>
  <c r="X18" i="5"/>
  <c r="AB16" i="5"/>
  <c r="O18" i="5"/>
  <c r="G17" i="5"/>
  <c r="U15" i="5"/>
  <c r="AD16" i="5"/>
  <c r="R18" i="5"/>
  <c r="AC16" i="5"/>
  <c r="AF16" i="5" s="1"/>
  <c r="R15" i="5"/>
  <c r="AA16" i="5"/>
  <c r="D16" i="5" s="1"/>
  <c r="N18" i="5"/>
  <c r="AB18" i="5"/>
  <c r="DP12" i="8"/>
  <c r="DP7" i="8"/>
  <c r="DM9" i="5"/>
  <c r="DM7" i="5"/>
  <c r="AD24" i="10"/>
  <c r="DP4" i="8"/>
  <c r="DM8" i="6"/>
  <c r="DM14" i="6"/>
  <c r="DM7" i="6"/>
  <c r="DM13" i="6"/>
  <c r="DM10" i="6"/>
  <c r="DM6" i="6"/>
  <c r="DM12" i="6"/>
  <c r="DM9" i="6"/>
  <c r="DM5" i="6"/>
  <c r="DM11" i="6"/>
  <c r="DM4" i="6"/>
  <c r="DP5" i="6"/>
  <c r="DX6" i="6"/>
  <c r="DS5" i="6"/>
  <c r="DX11" i="6"/>
  <c r="DX8" i="6"/>
  <c r="DX13" i="6"/>
  <c r="DX10" i="6"/>
  <c r="DP8" i="6"/>
  <c r="DX4" i="6"/>
  <c r="DX14" i="6"/>
  <c r="DX12" i="6"/>
  <c r="DX9" i="6"/>
  <c r="DX7" i="6"/>
  <c r="DX5" i="6"/>
  <c r="DV6" i="6"/>
  <c r="DV7" i="6"/>
  <c r="DP12" i="6"/>
  <c r="DP9" i="6"/>
  <c r="DS4" i="6"/>
  <c r="DP14" i="6"/>
  <c r="DP7" i="6"/>
  <c r="DP13" i="6"/>
  <c r="DP10" i="6"/>
  <c r="DP6" i="6"/>
  <c r="DP11" i="6"/>
  <c r="DS14" i="6"/>
  <c r="DS13" i="6"/>
  <c r="DS12" i="6"/>
  <c r="DS11" i="6"/>
  <c r="DS10" i="6"/>
  <c r="DS9" i="6"/>
  <c r="DS8" i="6"/>
  <c r="DS7" i="6"/>
  <c r="DS6" i="6"/>
  <c r="DP9" i="11"/>
  <c r="DP4" i="11"/>
  <c r="DP8" i="11"/>
  <c r="DX4" i="11"/>
  <c r="DX6" i="11"/>
  <c r="DX10" i="11"/>
  <c r="DX12" i="11"/>
  <c r="DX8" i="11"/>
  <c r="DS4" i="11"/>
  <c r="DX11" i="11"/>
  <c r="DX9" i="11"/>
  <c r="DX7" i="11"/>
  <c r="DX5" i="11"/>
  <c r="DV4" i="11"/>
  <c r="DV8" i="11"/>
  <c r="DV7" i="11"/>
  <c r="DV6" i="11"/>
  <c r="DV9" i="11"/>
  <c r="DS13" i="11"/>
  <c r="DS12" i="11"/>
  <c r="DS11" i="11"/>
  <c r="DS10" i="11"/>
  <c r="DS9" i="11"/>
  <c r="DS8" i="11"/>
  <c r="DS7" i="11"/>
  <c r="DS6" i="11"/>
  <c r="DS5" i="11"/>
  <c r="DM13" i="11"/>
  <c r="DM12" i="11"/>
  <c r="DM11" i="11"/>
  <c r="DM10" i="11"/>
  <c r="DM9" i="11"/>
  <c r="DM8" i="11"/>
  <c r="DM7" i="11"/>
  <c r="DM6" i="11"/>
  <c r="DM5" i="11"/>
  <c r="DV5" i="11"/>
  <c r="DP4" i="9"/>
  <c r="DS10" i="9"/>
  <c r="DS8" i="9"/>
  <c r="DS6" i="9"/>
  <c r="DP10" i="9"/>
  <c r="DP9" i="9"/>
  <c r="DP8" i="9"/>
  <c r="DP7" i="9"/>
  <c r="DP6" i="9"/>
  <c r="DP5" i="9"/>
  <c r="DM10" i="9"/>
  <c r="DM9" i="9"/>
  <c r="DM8" i="9"/>
  <c r="DM7" i="9"/>
  <c r="DM6" i="9"/>
  <c r="DM5" i="9"/>
  <c r="DS15" i="8"/>
  <c r="DS8" i="8"/>
  <c r="DP13" i="8"/>
  <c r="DX9" i="8"/>
  <c r="DV6" i="8"/>
  <c r="DM4" i="8"/>
  <c r="DS14" i="8"/>
  <c r="DP10" i="8"/>
  <c r="DP8" i="8"/>
  <c r="DS6" i="8"/>
  <c r="DP15" i="8"/>
  <c r="DX12" i="8"/>
  <c r="DP11" i="8"/>
  <c r="DX8" i="8"/>
  <c r="DP6" i="8"/>
  <c r="DP16" i="8"/>
  <c r="DP14" i="8"/>
  <c r="DS12" i="8"/>
  <c r="DS10" i="8"/>
  <c r="DS7" i="8"/>
  <c r="DX15" i="8"/>
  <c r="DX6" i="8"/>
  <c r="DX7" i="8"/>
  <c r="DX13" i="8"/>
  <c r="DX10" i="8"/>
  <c r="DX4" i="8"/>
  <c r="DX14" i="8"/>
  <c r="DX11" i="8"/>
  <c r="DM16" i="8"/>
  <c r="DM15" i="8"/>
  <c r="DM14" i="8"/>
  <c r="DM13" i="8"/>
  <c r="DM12" i="8"/>
  <c r="DM11" i="8"/>
  <c r="DM10" i="8"/>
  <c r="DM9" i="8"/>
  <c r="DM8" i="8"/>
  <c r="DM7" i="8"/>
  <c r="DM6" i="8"/>
  <c r="DS5" i="7"/>
  <c r="DM6" i="7"/>
  <c r="DS9" i="7"/>
  <c r="DP7" i="7"/>
  <c r="DM7" i="7"/>
  <c r="DM10" i="7"/>
  <c r="DP8" i="7"/>
  <c r="DP5" i="7"/>
  <c r="DP10" i="7"/>
  <c r="DM9" i="7"/>
  <c r="DP6" i="7"/>
  <c r="DM8" i="7"/>
  <c r="DM5" i="7"/>
  <c r="DX9" i="7"/>
  <c r="DX8" i="7"/>
  <c r="DX7" i="7"/>
  <c r="DX6" i="7"/>
  <c r="DX5" i="7"/>
  <c r="DX4" i="7"/>
  <c r="DV5" i="7"/>
  <c r="DW5" i="7" s="1"/>
  <c r="DP4" i="6"/>
  <c r="DM15" i="3"/>
  <c r="DM8" i="3"/>
  <c r="DM4" i="3"/>
  <c r="DM16" i="3"/>
  <c r="DM12" i="3"/>
  <c r="DM9" i="3"/>
  <c r="DS18" i="3"/>
  <c r="DS17" i="3"/>
  <c r="DS16" i="3"/>
  <c r="DS15" i="3"/>
  <c r="DS14" i="3"/>
  <c r="DS13" i="3"/>
  <c r="DS12" i="3"/>
  <c r="DS11" i="3"/>
  <c r="DS10" i="3"/>
  <c r="DS9" i="3"/>
  <c r="DS8" i="3"/>
  <c r="DS7" i="3"/>
  <c r="DS6" i="3"/>
  <c r="DS5" i="3"/>
  <c r="DM6" i="2"/>
  <c r="DP4" i="2"/>
  <c r="DS5" i="2"/>
  <c r="DS7" i="2"/>
  <c r="DV9" i="2"/>
  <c r="DS13" i="2"/>
  <c r="DS9" i="2"/>
  <c r="DS11" i="2"/>
  <c r="DS17" i="2"/>
  <c r="DS4" i="2"/>
  <c r="DS15" i="2"/>
  <c r="DV14" i="2"/>
  <c r="DS18" i="2"/>
  <c r="DS14" i="2"/>
  <c r="DS10" i="2"/>
  <c r="DS6" i="2"/>
  <c r="DS16" i="2"/>
  <c r="DS12" i="2"/>
  <c r="DS8" i="2"/>
  <c r="P17" i="10"/>
  <c r="N24" i="10"/>
  <c r="S21" i="10"/>
  <c r="X18" i="10"/>
  <c r="F24" i="10"/>
  <c r="P20" i="10"/>
  <c r="X17" i="10"/>
  <c r="S24" i="10"/>
  <c r="AB22" i="10"/>
  <c r="G20" i="10"/>
  <c r="Z23" i="10"/>
  <c r="O22" i="10"/>
  <c r="DX17" i="2"/>
  <c r="DX5" i="2"/>
  <c r="DM15" i="2"/>
  <c r="DX13" i="2"/>
  <c r="DX9" i="2"/>
  <c r="DV10" i="2"/>
  <c r="DV6" i="2"/>
  <c r="DV4" i="2"/>
  <c r="DM16" i="2"/>
  <c r="DX14" i="2"/>
  <c r="DM12" i="2"/>
  <c r="DX10" i="2"/>
  <c r="DM8" i="2"/>
  <c r="DX6" i="2"/>
  <c r="DM4" i="2"/>
  <c r="DV7" i="2"/>
  <c r="DV12" i="2"/>
  <c r="DM17" i="2"/>
  <c r="DX15" i="2"/>
  <c r="DM13" i="2"/>
  <c r="DX11" i="2"/>
  <c r="DM9" i="2"/>
  <c r="DX7" i="2"/>
  <c r="DM5" i="2"/>
  <c r="DV11" i="2"/>
  <c r="DV13" i="2"/>
  <c r="DV8" i="2"/>
  <c r="DM11" i="2"/>
  <c r="DM7" i="2"/>
  <c r="DM18" i="2"/>
  <c r="DX16" i="2"/>
  <c r="DM14" i="2"/>
  <c r="DX12" i="2"/>
  <c r="DM10" i="2"/>
  <c r="DX8" i="2"/>
  <c r="DX4" i="2"/>
  <c r="DV5" i="2"/>
  <c r="DP18" i="2"/>
  <c r="DP17" i="2"/>
  <c r="DP16" i="2"/>
  <c r="DP15" i="2"/>
  <c r="DP14" i="2"/>
  <c r="DP13" i="2"/>
  <c r="DP12" i="2"/>
  <c r="DP11" i="2"/>
  <c r="DP10" i="2"/>
  <c r="DP9" i="2"/>
  <c r="DP8" i="2"/>
  <c r="DP7" i="2"/>
  <c r="DP6" i="2"/>
  <c r="DP5" i="2"/>
  <c r="F17" i="10"/>
  <c r="M17" i="10"/>
  <c r="Q17" i="10"/>
  <c r="U17" i="10"/>
  <c r="Y17" i="10"/>
  <c r="AC17" i="10"/>
  <c r="AF17" i="10" s="1"/>
  <c r="P24" i="10"/>
  <c r="AD23" i="10"/>
  <c r="Z24" i="10"/>
  <c r="G24" i="10"/>
  <c r="Q23" i="10"/>
  <c r="X22" i="10"/>
  <c r="AF21" i="10"/>
  <c r="O21" i="10"/>
  <c r="V20" i="10"/>
  <c r="AC19" i="10"/>
  <c r="M19" i="10"/>
  <c r="T18" i="10"/>
  <c r="AA23" i="10"/>
  <c r="D23" i="10" s="1"/>
  <c r="N23" i="10"/>
  <c r="U24" i="10"/>
  <c r="AB23" i="10"/>
  <c r="L23" i="10"/>
  <c r="H22" i="10"/>
  <c r="H23" i="10"/>
  <c r="G17" i="10"/>
  <c r="N17" i="10"/>
  <c r="R17" i="10"/>
  <c r="V17" i="10"/>
  <c r="Z17" i="10"/>
  <c r="AD17" i="10"/>
  <c r="W23" i="10"/>
  <c r="V23" i="10"/>
  <c r="V24" i="10"/>
  <c r="AC23" i="10"/>
  <c r="M23" i="10"/>
  <c r="T22" i="10"/>
  <c r="AA21" i="10"/>
  <c r="D21" i="10" s="1"/>
  <c r="H21" i="10"/>
  <c r="R20" i="10"/>
  <c r="Y19" i="10"/>
  <c r="F19" i="10"/>
  <c r="P18" i="10"/>
  <c r="AA24" i="10"/>
  <c r="D24" i="10" s="1"/>
  <c r="G23" i="10"/>
  <c r="Q24" i="10"/>
  <c r="X23" i="10"/>
  <c r="AF22" i="10"/>
  <c r="R21" i="10"/>
  <c r="H17" i="10"/>
  <c r="O17" i="10"/>
  <c r="S17" i="10"/>
  <c r="W17" i="10"/>
  <c r="AA17" i="10"/>
  <c r="D17" i="10" s="1"/>
  <c r="AF24" i="10"/>
  <c r="AC22" i="10"/>
  <c r="R24" i="10"/>
  <c r="Y23" i="10"/>
  <c r="F23" i="10"/>
  <c r="P22" i="10"/>
  <c r="W21" i="10"/>
  <c r="AD20" i="10"/>
  <c r="N20" i="10"/>
  <c r="U19" i="10"/>
  <c r="AB18" i="10"/>
  <c r="L18" i="10"/>
  <c r="O24" i="10"/>
  <c r="AC24" i="10"/>
  <c r="M24" i="10"/>
  <c r="T23" i="10"/>
  <c r="AA22" i="10"/>
  <c r="D22" i="10" s="1"/>
  <c r="X21" i="10"/>
  <c r="W22" i="10"/>
  <c r="AD21" i="10"/>
  <c r="N21" i="10"/>
  <c r="U20" i="10"/>
  <c r="X19" i="10"/>
  <c r="AD22" i="10"/>
  <c r="W19" i="10"/>
  <c r="M18" i="10"/>
  <c r="S22" i="10"/>
  <c r="Z21" i="10"/>
  <c r="G21" i="10"/>
  <c r="Q20" i="10"/>
  <c r="AA18" i="10"/>
  <c r="D18" i="10" s="1"/>
  <c r="Y21" i="10"/>
  <c r="Y22" i="10"/>
  <c r="S20" i="10"/>
  <c r="V21" i="10"/>
  <c r="AC20" i="10"/>
  <c r="M20" i="10"/>
  <c r="W18" i="10"/>
  <c r="U21" i="10"/>
  <c r="T19" i="10"/>
  <c r="H18" i="10"/>
  <c r="R22" i="10"/>
  <c r="F21" i="10"/>
  <c r="AD18" i="10"/>
  <c r="Z19" i="10"/>
  <c r="F20" i="10"/>
  <c r="P19" i="10"/>
  <c r="T24" i="10"/>
  <c r="N22" i="10"/>
  <c r="AB20" i="10"/>
  <c r="G18" i="10"/>
  <c r="L19" i="10"/>
  <c r="S18" i="10"/>
  <c r="S23" i="10"/>
  <c r="Z22" i="10"/>
  <c r="G22" i="10"/>
  <c r="Q21" i="10"/>
  <c r="X20" i="10"/>
  <c r="AF19" i="10"/>
  <c r="O19" i="10"/>
  <c r="R18" i="10"/>
  <c r="W24" i="10"/>
  <c r="Q22" i="10"/>
  <c r="AF20" i="10"/>
  <c r="Q18" i="10"/>
  <c r="AF18" i="10"/>
  <c r="O18" i="10"/>
  <c r="O23" i="10"/>
  <c r="V22" i="10"/>
  <c r="AC21" i="10"/>
  <c r="M21" i="10"/>
  <c r="T20" i="10"/>
  <c r="AA19" i="10"/>
  <c r="D19" i="10" s="1"/>
  <c r="H19" i="10"/>
  <c r="N18" i="10"/>
  <c r="H24" i="10"/>
  <c r="AB21" i="10"/>
  <c r="L20" i="10"/>
  <c r="S19" i="10"/>
  <c r="Z18" i="10"/>
  <c r="AF23" i="10"/>
  <c r="U22" i="10"/>
  <c r="L21" i="10"/>
  <c r="G19" i="10"/>
  <c r="U18" i="10"/>
  <c r="V18" i="10"/>
  <c r="X24" i="10"/>
  <c r="R23" i="10"/>
  <c r="M22" i="10"/>
  <c r="T21" i="10"/>
  <c r="AA20" i="10"/>
  <c r="D20" i="10" s="1"/>
  <c r="H20" i="10"/>
  <c r="R19" i="10"/>
  <c r="Y18" i="10"/>
  <c r="F18" i="10"/>
  <c r="F22" i="10"/>
  <c r="P21" i="10"/>
  <c r="W20" i="10"/>
  <c r="AD19" i="10"/>
  <c r="N19" i="10"/>
  <c r="O20" i="10"/>
  <c r="V19" i="10"/>
  <c r="AC18" i="10"/>
  <c r="DW9" i="3"/>
  <c r="DW7" i="3"/>
  <c r="DW11" i="3"/>
  <c r="DW8" i="3"/>
  <c r="DW6" i="9"/>
  <c r="DW5" i="9"/>
  <c r="DW4" i="9"/>
  <c r="DW5" i="8" l="1"/>
  <c r="DW4" i="3"/>
  <c r="AC24" i="3" s="1"/>
  <c r="AF24" i="3" s="1"/>
  <c r="DW5" i="3"/>
  <c r="V26" i="3" s="1"/>
  <c r="DW6" i="3"/>
  <c r="DW8" i="6"/>
  <c r="DW6" i="6"/>
  <c r="DW5" i="6"/>
  <c r="DW7" i="6"/>
  <c r="DW4" i="6"/>
  <c r="DW4" i="11"/>
  <c r="DW7" i="11"/>
  <c r="DW8" i="11"/>
  <c r="DW9" i="11"/>
  <c r="DW5" i="11"/>
  <c r="DW6" i="11"/>
  <c r="DW7" i="8"/>
  <c r="DW4" i="8"/>
  <c r="DW6" i="8"/>
  <c r="DW4" i="7"/>
  <c r="DW14" i="2"/>
  <c r="DW11" i="2"/>
  <c r="DW6" i="2"/>
  <c r="DW9" i="2"/>
  <c r="DW8" i="2"/>
  <c r="DW10" i="2"/>
  <c r="DW7" i="2"/>
  <c r="DW4" i="2"/>
  <c r="AC24" i="2" s="1"/>
  <c r="DW13" i="2"/>
  <c r="DW5" i="2"/>
  <c r="DW12" i="2"/>
  <c r="AF26" i="3"/>
  <c r="AF35" i="3"/>
  <c r="AF32" i="3"/>
  <c r="AF33" i="3"/>
  <c r="AF30" i="3"/>
  <c r="AF27" i="3"/>
  <c r="AF31" i="3"/>
  <c r="AF29" i="3"/>
  <c r="AF36" i="3"/>
  <c r="AF34" i="3"/>
  <c r="AF28" i="3"/>
  <c r="AD18" i="9"/>
  <c r="Z18" i="9"/>
  <c r="V18" i="9"/>
  <c r="R18" i="9"/>
  <c r="N18" i="9"/>
  <c r="G18" i="9"/>
  <c r="Y18" i="9"/>
  <c r="U18" i="9"/>
  <c r="Q18" i="9"/>
  <c r="M18" i="9"/>
  <c r="H18" i="9"/>
  <c r="AC18" i="9"/>
  <c r="AF18" i="9" s="1"/>
  <c r="AB18" i="9"/>
  <c r="X18" i="9"/>
  <c r="T18" i="9"/>
  <c r="P18" i="9"/>
  <c r="L18" i="9"/>
  <c r="AA18" i="9"/>
  <c r="D18" i="9" s="1"/>
  <c r="W18" i="9"/>
  <c r="S18" i="9"/>
  <c r="O18" i="9"/>
  <c r="F18" i="9"/>
  <c r="AD24" i="9"/>
  <c r="AC24" i="9"/>
  <c r="AF24" i="9" s="1"/>
  <c r="AB24" i="9"/>
  <c r="AA24" i="9"/>
  <c r="D24" i="9" s="1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H24" i="9"/>
  <c r="G24" i="9"/>
  <c r="F24" i="9"/>
  <c r="AD23" i="9"/>
  <c r="AC23" i="9"/>
  <c r="AF23" i="9" s="1"/>
  <c r="AB23" i="9"/>
  <c r="AA23" i="9"/>
  <c r="D23" i="9" s="1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H23" i="9"/>
  <c r="G23" i="9"/>
  <c r="F23" i="9"/>
  <c r="AD22" i="9"/>
  <c r="AC22" i="9"/>
  <c r="AF22" i="9" s="1"/>
  <c r="AB22" i="9"/>
  <c r="AA22" i="9"/>
  <c r="D22" i="9" s="1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H22" i="9"/>
  <c r="G22" i="9"/>
  <c r="F22" i="9"/>
  <c r="AD21" i="9"/>
  <c r="AC21" i="9"/>
  <c r="AF21" i="9" s="1"/>
  <c r="AB21" i="9"/>
  <c r="AA21" i="9"/>
  <c r="D21" i="9" s="1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H21" i="9"/>
  <c r="G21" i="9"/>
  <c r="F21" i="9"/>
  <c r="AD20" i="9"/>
  <c r="AC20" i="9"/>
  <c r="AF20" i="9" s="1"/>
  <c r="AB20" i="9"/>
  <c r="AA20" i="9"/>
  <c r="D20" i="9" s="1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H20" i="9"/>
  <c r="G20" i="9"/>
  <c r="F20" i="9"/>
  <c r="AD19" i="9"/>
  <c r="AC19" i="9"/>
  <c r="AF19" i="9" s="1"/>
  <c r="AB19" i="9"/>
  <c r="AA19" i="9"/>
  <c r="D19" i="9" s="1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H19" i="9"/>
  <c r="G19" i="9"/>
  <c r="F19" i="9"/>
  <c r="AD17" i="9"/>
  <c r="AC17" i="9"/>
  <c r="AF17" i="9" s="1"/>
  <c r="AB17" i="9"/>
  <c r="AA17" i="9"/>
  <c r="D17" i="9" s="1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H17" i="9"/>
  <c r="G17" i="9"/>
  <c r="F17" i="9"/>
  <c r="AC16" i="9"/>
  <c r="AF16" i="9" s="1"/>
  <c r="AB16" i="9"/>
  <c r="AA16" i="9"/>
  <c r="D16" i="9" s="1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H16" i="9"/>
  <c r="G16" i="9"/>
  <c r="F16" i="9"/>
  <c r="X25" i="3" l="1"/>
  <c r="AC25" i="3"/>
  <c r="AF25" i="3" s="1"/>
  <c r="R27" i="3"/>
  <c r="R32" i="3"/>
  <c r="P29" i="3"/>
  <c r="R28" i="3"/>
  <c r="X36" i="3"/>
  <c r="O24" i="3"/>
  <c r="U36" i="3"/>
  <c r="Y24" i="3"/>
  <c r="V24" i="3"/>
  <c r="L24" i="3"/>
  <c r="T26" i="3"/>
  <c r="O25" i="3"/>
  <c r="L27" i="3"/>
  <c r="Y29" i="3"/>
  <c r="X26" i="3"/>
  <c r="L29" i="3"/>
  <c r="N29" i="3"/>
  <c r="X27" i="3"/>
  <c r="M25" i="3"/>
  <c r="S30" i="3"/>
  <c r="Z29" i="3"/>
  <c r="O26" i="3"/>
  <c r="F25" i="3"/>
  <c r="Q27" i="3"/>
  <c r="S24" i="3"/>
  <c r="L26" i="3"/>
  <c r="AD24" i="3"/>
  <c r="T34" i="3"/>
  <c r="Z30" i="3"/>
  <c r="AC31" i="3"/>
  <c r="X24" i="3"/>
  <c r="Z24" i="3"/>
  <c r="P35" i="3"/>
  <c r="M24" i="3"/>
  <c r="N34" i="3"/>
  <c r="Z26" i="3"/>
  <c r="M31" i="3"/>
  <c r="V31" i="3"/>
  <c r="G36" i="3"/>
  <c r="H24" i="3"/>
  <c r="T24" i="3"/>
  <c r="G24" i="3"/>
  <c r="G25" i="3"/>
  <c r="N24" i="3"/>
  <c r="AB24" i="3"/>
  <c r="P25" i="3"/>
  <c r="AC26" i="3"/>
  <c r="M34" i="3"/>
  <c r="W30" i="3"/>
  <c r="W29" i="3"/>
  <c r="AA33" i="3"/>
  <c r="D33" i="3" s="1"/>
  <c r="Q26" i="3"/>
  <c r="X31" i="3"/>
  <c r="H28" i="3"/>
  <c r="Q29" i="3"/>
  <c r="O36" i="3"/>
  <c r="M36" i="3"/>
  <c r="G33" i="3"/>
  <c r="F33" i="3"/>
  <c r="F28" i="3"/>
  <c r="U35" i="3"/>
  <c r="U34" i="3"/>
  <c r="S33" i="3"/>
  <c r="O35" i="3"/>
  <c r="G27" i="3"/>
  <c r="Z25" i="2"/>
  <c r="U26" i="2"/>
  <c r="V26" i="2"/>
  <c r="U25" i="2"/>
  <c r="V25" i="2"/>
  <c r="X26" i="2"/>
  <c r="Z27" i="2"/>
  <c r="V29" i="2"/>
  <c r="X30" i="2"/>
  <c r="Z31" i="2"/>
  <c r="S25" i="2"/>
  <c r="S26" i="2"/>
  <c r="S27" i="2"/>
  <c r="S28" i="2"/>
  <c r="S29" i="2"/>
  <c r="S30" i="2"/>
  <c r="S31" i="2"/>
  <c r="V28" i="2"/>
  <c r="X29" i="2"/>
  <c r="M25" i="2"/>
  <c r="M27" i="2"/>
  <c r="M30" i="2"/>
  <c r="U27" i="2"/>
  <c r="U31" i="2"/>
  <c r="N25" i="2"/>
  <c r="N28" i="2"/>
  <c r="N30" i="2"/>
  <c r="N31" i="2"/>
  <c r="X28" i="2"/>
  <c r="V31" i="2"/>
  <c r="O26" i="2"/>
  <c r="O28" i="2"/>
  <c r="O30" i="2"/>
  <c r="W27" i="2"/>
  <c r="W31" i="2"/>
  <c r="P26" i="2"/>
  <c r="P27" i="2"/>
  <c r="P29" i="2"/>
  <c r="P31" i="2"/>
  <c r="X27" i="2"/>
  <c r="V30" i="2"/>
  <c r="Q26" i="2"/>
  <c r="Q28" i="2"/>
  <c r="Q30" i="2"/>
  <c r="Q31" i="2"/>
  <c r="Y27" i="2"/>
  <c r="W30" i="2"/>
  <c r="R25" i="2"/>
  <c r="R26" i="2"/>
  <c r="R28" i="2"/>
  <c r="R31" i="2"/>
  <c r="W25" i="2"/>
  <c r="Y26" i="2"/>
  <c r="U28" i="2"/>
  <c r="W29" i="2"/>
  <c r="Y30" i="2"/>
  <c r="L25" i="2"/>
  <c r="L26" i="2"/>
  <c r="L27" i="2"/>
  <c r="L28" i="2"/>
  <c r="L29" i="2"/>
  <c r="L30" i="2"/>
  <c r="L31" i="2"/>
  <c r="Z26" i="2"/>
  <c r="Z30" i="2"/>
  <c r="M26" i="2"/>
  <c r="M28" i="2"/>
  <c r="M29" i="2"/>
  <c r="M31" i="2"/>
  <c r="W28" i="2"/>
  <c r="Y29" i="2"/>
  <c r="N26" i="2"/>
  <c r="N27" i="2"/>
  <c r="N29" i="2"/>
  <c r="V27" i="2"/>
  <c r="Z29" i="2"/>
  <c r="O25" i="2"/>
  <c r="O27" i="2"/>
  <c r="O29" i="2"/>
  <c r="O31" i="2"/>
  <c r="Y28" i="2"/>
  <c r="U30" i="2"/>
  <c r="P25" i="2"/>
  <c r="P28" i="2"/>
  <c r="P30" i="2"/>
  <c r="Z28" i="2"/>
  <c r="X31" i="2"/>
  <c r="Q25" i="2"/>
  <c r="Q27" i="2"/>
  <c r="Q29" i="2"/>
  <c r="W26" i="2"/>
  <c r="U29" i="2"/>
  <c r="Y31" i="2"/>
  <c r="R27" i="2"/>
  <c r="R29" i="2"/>
  <c r="R30" i="2"/>
  <c r="X25" i="2"/>
  <c r="Y25" i="2"/>
  <c r="H23" i="8"/>
  <c r="G23" i="8"/>
  <c r="F23" i="8"/>
  <c r="V27" i="3"/>
  <c r="V33" i="3"/>
  <c r="Q32" i="3"/>
  <c r="S34" i="3"/>
  <c r="AB27" i="3"/>
  <c r="L30" i="3"/>
  <c r="W33" i="3"/>
  <c r="R34" i="3"/>
  <c r="H26" i="3"/>
  <c r="AB28" i="3"/>
  <c r="F32" i="3"/>
  <c r="W34" i="3"/>
  <c r="V30" i="3"/>
  <c r="O30" i="3"/>
  <c r="M27" i="3"/>
  <c r="Z33" i="3"/>
  <c r="Y35" i="3"/>
  <c r="H27" i="3"/>
  <c r="AC27" i="3"/>
  <c r="H31" i="3"/>
  <c r="AD34" i="3"/>
  <c r="G26" i="3"/>
  <c r="U32" i="3"/>
  <c r="P32" i="3"/>
  <c r="W24" i="3"/>
  <c r="P30" i="3"/>
  <c r="S25" i="3"/>
  <c r="Z25" i="3"/>
  <c r="S35" i="3"/>
  <c r="AD30" i="3"/>
  <c r="S36" i="3"/>
  <c r="Q25" i="3"/>
  <c r="AA30" i="3"/>
  <c r="D30" i="3" s="1"/>
  <c r="N33" i="3"/>
  <c r="N30" i="3"/>
  <c r="W32" i="3"/>
  <c r="Q28" i="3"/>
  <c r="U29" i="3"/>
  <c r="AA34" i="3"/>
  <c r="D34" i="3" s="1"/>
  <c r="P28" i="3"/>
  <c r="AB34" i="3"/>
  <c r="AA27" i="3"/>
  <c r="D27" i="3" s="1"/>
  <c r="U30" i="3"/>
  <c r="AC33" i="3"/>
  <c r="F30" i="3"/>
  <c r="M30" i="3"/>
  <c r="Z34" i="3"/>
  <c r="U26" i="3"/>
  <c r="AA28" i="3"/>
  <c r="D28" i="3" s="1"/>
  <c r="F35" i="3"/>
  <c r="M29" i="3"/>
  <c r="AA36" i="3"/>
  <c r="D36" i="3" s="1"/>
  <c r="T28" i="3"/>
  <c r="S28" i="3"/>
  <c r="T31" i="3"/>
  <c r="AB32" i="3"/>
  <c r="P36" i="3"/>
  <c r="N27" i="3"/>
  <c r="AC29" i="3"/>
  <c r="AB35" i="3"/>
  <c r="X35" i="3"/>
  <c r="AD26" i="3"/>
  <c r="V29" i="3"/>
  <c r="Z32" i="3"/>
  <c r="W36" i="3"/>
  <c r="S26" i="3"/>
  <c r="AD32" i="3"/>
  <c r="AB36" i="3"/>
  <c r="AA26" i="3"/>
  <c r="D26" i="3" s="1"/>
  <c r="L34" i="3"/>
  <c r="Q36" i="3"/>
  <c r="R25" i="3"/>
  <c r="G30" i="3"/>
  <c r="T35" i="3"/>
  <c r="Y31" i="3"/>
  <c r="AD36" i="3"/>
  <c r="L25" i="3"/>
  <c r="M32" i="3"/>
  <c r="Z35" i="3"/>
  <c r="V25" i="3"/>
  <c r="R33" i="3"/>
  <c r="AA24" i="3"/>
  <c r="D24" i="3" s="1"/>
  <c r="Y30" i="3"/>
  <c r="R24" i="3"/>
  <c r="M35" i="3"/>
  <c r="F24" i="3"/>
  <c r="H33" i="3"/>
  <c r="Y34" i="3"/>
  <c r="U27" i="3"/>
  <c r="H35" i="3"/>
  <c r="L23" i="8"/>
  <c r="P23" i="8"/>
  <c r="T23" i="8"/>
  <c r="X23" i="8"/>
  <c r="AB23" i="8"/>
  <c r="S23" i="8"/>
  <c r="M23" i="8"/>
  <c r="Q23" i="8"/>
  <c r="U23" i="8"/>
  <c r="Y23" i="8"/>
  <c r="AC23" i="8"/>
  <c r="AF23" i="8" s="1"/>
  <c r="O23" i="8"/>
  <c r="W23" i="8"/>
  <c r="AA23" i="8"/>
  <c r="D23" i="8" s="1"/>
  <c r="N23" i="8"/>
  <c r="R23" i="8"/>
  <c r="V23" i="8"/>
  <c r="Z23" i="8"/>
  <c r="AD23" i="8"/>
  <c r="H26" i="8"/>
  <c r="F26" i="8"/>
  <c r="G26" i="8"/>
  <c r="L26" i="8"/>
  <c r="P26" i="8"/>
  <c r="T24" i="8"/>
  <c r="T28" i="8"/>
  <c r="M26" i="8"/>
  <c r="Q26" i="8"/>
  <c r="T25" i="8"/>
  <c r="T29" i="8"/>
  <c r="N26" i="8"/>
  <c r="R26" i="8"/>
  <c r="T26" i="8"/>
  <c r="O26" i="8"/>
  <c r="S26" i="8"/>
  <c r="T27" i="8"/>
  <c r="F24" i="8"/>
  <c r="G25" i="8"/>
  <c r="H25" i="8"/>
  <c r="G24" i="8"/>
  <c r="H24" i="8"/>
  <c r="F25" i="8"/>
  <c r="F22" i="8"/>
  <c r="Y27" i="3"/>
  <c r="U24" i="3"/>
  <c r="M28" i="3"/>
  <c r="AD35" i="3"/>
  <c r="Y25" i="3"/>
  <c r="Q24" i="3"/>
  <c r="P24" i="3"/>
  <c r="U25" i="3"/>
  <c r="AB25" i="3"/>
  <c r="Z28" i="3"/>
  <c r="M26" i="3"/>
  <c r="P26" i="3"/>
  <c r="AD33" i="3"/>
  <c r="Q35" i="3"/>
  <c r="T27" i="3"/>
  <c r="AD29" i="3"/>
  <c r="O33" i="3"/>
  <c r="G28" i="3"/>
  <c r="H25" i="3"/>
  <c r="P27" i="3"/>
  <c r="AB29" i="3"/>
  <c r="S32" i="3"/>
  <c r="AC34" i="3"/>
  <c r="W25" i="3"/>
  <c r="G31" i="3"/>
  <c r="X33" i="3"/>
  <c r="O27" i="3"/>
  <c r="N36" i="3"/>
  <c r="S27" i="3"/>
  <c r="S29" i="3"/>
  <c r="T25" i="3"/>
  <c r="F26" i="3"/>
  <c r="T36" i="3"/>
  <c r="V34" i="3"/>
  <c r="X29" i="3"/>
  <c r="O29" i="3"/>
  <c r="AA32" i="3"/>
  <c r="D32" i="3" s="1"/>
  <c r="L31" i="3"/>
  <c r="Y26" i="3"/>
  <c r="N25" i="3"/>
  <c r="N32" i="3"/>
  <c r="N35" i="3"/>
  <c r="X28" i="3"/>
  <c r="P33" i="3"/>
  <c r="W28" i="3"/>
  <c r="AC36" i="3"/>
  <c r="F31" i="3"/>
  <c r="V35" i="3"/>
  <c r="T30" i="3"/>
  <c r="Z27" i="3"/>
  <c r="AC35" i="3"/>
  <c r="AD25" i="3"/>
  <c r="AA25" i="3"/>
  <c r="D25" i="3" s="1"/>
  <c r="G32" i="3"/>
  <c r="X32" i="3"/>
  <c r="AC28" i="3"/>
  <c r="N26" i="3"/>
  <c r="Q34" i="3"/>
  <c r="N28" i="3"/>
  <c r="V28" i="3"/>
  <c r="R26" i="3"/>
  <c r="O28" i="3"/>
  <c r="O34" i="3"/>
  <c r="L33" i="3"/>
  <c r="F29" i="3"/>
  <c r="W31" i="3"/>
  <c r="U33" i="3"/>
  <c r="AC30" i="3"/>
  <c r="Y32" i="3"/>
  <c r="T29" i="3"/>
  <c r="V36" i="3"/>
  <c r="H29" i="3"/>
  <c r="P34" i="3"/>
  <c r="AA31" i="3"/>
  <c r="D31" i="3" s="1"/>
  <c r="R29" i="3"/>
  <c r="AD31" i="3"/>
  <c r="AD28" i="3"/>
  <c r="W26" i="3"/>
  <c r="P31" i="3"/>
  <c r="Q30" i="3"/>
  <c r="W27" i="3"/>
  <c r="O31" i="3"/>
  <c r="AD27" i="3"/>
  <c r="G35" i="3"/>
  <c r="Z31" i="3"/>
  <c r="L36" i="3"/>
  <c r="T32" i="3"/>
  <c r="R31" i="3"/>
  <c r="G29" i="3"/>
  <c r="N31" i="3"/>
  <c r="AB30" i="3"/>
  <c r="AC32" i="3"/>
  <c r="L32" i="3"/>
  <c r="AA35" i="3"/>
  <c r="D35" i="3" s="1"/>
  <c r="Y28" i="3"/>
  <c r="S31" i="3"/>
  <c r="Q33" i="3"/>
  <c r="U28" i="3"/>
  <c r="X30" i="3"/>
  <c r="H34" i="3"/>
  <c r="R35" i="3"/>
  <c r="T33" i="3"/>
  <c r="X34" i="3"/>
  <c r="Y36" i="3"/>
  <c r="U31" i="3"/>
  <c r="R36" i="3"/>
  <c r="Y33" i="3"/>
  <c r="V32" i="3"/>
  <c r="L35" i="3"/>
  <c r="AB31" i="3"/>
  <c r="R30" i="3"/>
  <c r="F36" i="3"/>
  <c r="F27" i="3"/>
  <c r="H32" i="3"/>
  <c r="Q31" i="3"/>
  <c r="AA29" i="3"/>
  <c r="D29" i="3" s="1"/>
  <c r="AB26" i="3"/>
  <c r="O32" i="3"/>
  <c r="M33" i="3"/>
  <c r="H30" i="3"/>
  <c r="L28" i="3"/>
  <c r="W35" i="3"/>
  <c r="F34" i="3"/>
  <c r="H36" i="3"/>
  <c r="AB33" i="3"/>
  <c r="Z36" i="3"/>
  <c r="G34" i="3"/>
  <c r="T22" i="8"/>
  <c r="V22" i="8"/>
  <c r="M20" i="6"/>
  <c r="H20" i="6"/>
  <c r="F22" i="6"/>
  <c r="G22" i="6"/>
  <c r="F21" i="6"/>
  <c r="H22" i="6"/>
  <c r="G21" i="6"/>
  <c r="F20" i="6"/>
  <c r="H21" i="6"/>
  <c r="G20" i="6"/>
  <c r="M27" i="6"/>
  <c r="R24" i="6"/>
  <c r="AA25" i="6"/>
  <c r="D25" i="6" s="1"/>
  <c r="V28" i="6"/>
  <c r="F23" i="6"/>
  <c r="T21" i="6"/>
  <c r="N28" i="6"/>
  <c r="S25" i="6"/>
  <c r="L21" i="6"/>
  <c r="AC27" i="6"/>
  <c r="T26" i="6"/>
  <c r="H25" i="6"/>
  <c r="Y23" i="6"/>
  <c r="P22" i="6"/>
  <c r="AA20" i="6"/>
  <c r="D20" i="6" s="1"/>
  <c r="AB26" i="6"/>
  <c r="G24" i="6"/>
  <c r="X22" i="6"/>
  <c r="AD28" i="6"/>
  <c r="U27" i="6"/>
  <c r="L26" i="6"/>
  <c r="Z24" i="6"/>
  <c r="Q23" i="6"/>
  <c r="AB21" i="6"/>
  <c r="S20" i="6"/>
  <c r="S28" i="6"/>
  <c r="Z27" i="6"/>
  <c r="Y26" i="6"/>
  <c r="F26" i="6"/>
  <c r="P25" i="6"/>
  <c r="V23" i="6"/>
  <c r="R28" i="6"/>
  <c r="G28" i="6"/>
  <c r="Q27" i="6"/>
  <c r="X26" i="6"/>
  <c r="P26" i="6"/>
  <c r="W25" i="6"/>
  <c r="O25" i="6"/>
  <c r="AD24" i="6"/>
  <c r="N24" i="6"/>
  <c r="AC23" i="6"/>
  <c r="AF23" i="6" s="1"/>
  <c r="U23" i="6"/>
  <c r="M23" i="6"/>
  <c r="AB22" i="6"/>
  <c r="T22" i="6"/>
  <c r="L22" i="6"/>
  <c r="X21" i="6"/>
  <c r="P21" i="6"/>
  <c r="O20" i="6"/>
  <c r="AF28" i="6"/>
  <c r="W28" i="6"/>
  <c r="O28" i="6"/>
  <c r="AD27" i="6"/>
  <c r="V27" i="6"/>
  <c r="N27" i="6"/>
  <c r="AC26" i="6"/>
  <c r="U26" i="6"/>
  <c r="M26" i="6"/>
  <c r="AB25" i="6"/>
  <c r="T25" i="6"/>
  <c r="L25" i="6"/>
  <c r="AA24" i="6"/>
  <c r="D24" i="6" s="1"/>
  <c r="S24" i="6"/>
  <c r="H24" i="6"/>
  <c r="Z23" i="6"/>
  <c r="R23" i="6"/>
  <c r="G23" i="6"/>
  <c r="Y22" i="6"/>
  <c r="Q22" i="6"/>
  <c r="AC21" i="6"/>
  <c r="AF21" i="6" s="1"/>
  <c r="U21" i="6"/>
  <c r="M21" i="6"/>
  <c r="AB20" i="6"/>
  <c r="T20" i="6"/>
  <c r="L20" i="6"/>
  <c r="AA28" i="6"/>
  <c r="D28" i="6" s="1"/>
  <c r="H28" i="6"/>
  <c r="R27" i="6"/>
  <c r="G27" i="6"/>
  <c r="Q26" i="6"/>
  <c r="X25" i="6"/>
  <c r="W24" i="6"/>
  <c r="O24" i="6"/>
  <c r="AD23" i="6"/>
  <c r="N23" i="6"/>
  <c r="AC22" i="6"/>
  <c r="AF22" i="6" s="1"/>
  <c r="U22" i="6"/>
  <c r="M22" i="6"/>
  <c r="Y21" i="6"/>
  <c r="Q21" i="6"/>
  <c r="X20" i="6"/>
  <c r="P20" i="6"/>
  <c r="Z28" i="6"/>
  <c r="Y27" i="6"/>
  <c r="F27" i="6"/>
  <c r="AF25" i="6"/>
  <c r="V24" i="6"/>
  <c r="W20" i="6"/>
  <c r="AC28" i="6"/>
  <c r="Y28" i="6"/>
  <c r="U28" i="6"/>
  <c r="Q28" i="6"/>
  <c r="M28" i="6"/>
  <c r="F28" i="6"/>
  <c r="AB27" i="6"/>
  <c r="X27" i="6"/>
  <c r="T27" i="6"/>
  <c r="P27" i="6"/>
  <c r="L27" i="6"/>
  <c r="AF26" i="6"/>
  <c r="AA26" i="6"/>
  <c r="D26" i="6" s="1"/>
  <c r="W26" i="6"/>
  <c r="S26" i="6"/>
  <c r="O26" i="6"/>
  <c r="H26" i="6"/>
  <c r="AD25" i="6"/>
  <c r="Z25" i="6"/>
  <c r="V25" i="6"/>
  <c r="R25" i="6"/>
  <c r="N25" i="6"/>
  <c r="G25" i="6"/>
  <c r="AC24" i="6"/>
  <c r="AF24" i="6" s="1"/>
  <c r="Y24" i="6"/>
  <c r="U24" i="6"/>
  <c r="Q24" i="6"/>
  <c r="M24" i="6"/>
  <c r="F24" i="6"/>
  <c r="AB23" i="6"/>
  <c r="X23" i="6"/>
  <c r="T23" i="6"/>
  <c r="P23" i="6"/>
  <c r="L23" i="6"/>
  <c r="AA22" i="6"/>
  <c r="D22" i="6" s="1"/>
  <c r="W22" i="6"/>
  <c r="S22" i="6"/>
  <c r="O22" i="6"/>
  <c r="AA21" i="6"/>
  <c r="D21" i="6" s="1"/>
  <c r="W21" i="6"/>
  <c r="S21" i="6"/>
  <c r="O21" i="6"/>
  <c r="AD20" i="6"/>
  <c r="Z20" i="6"/>
  <c r="V20" i="6"/>
  <c r="R20" i="6"/>
  <c r="N20" i="6"/>
  <c r="AB28" i="6"/>
  <c r="X28" i="6"/>
  <c r="T28" i="6"/>
  <c r="P28" i="6"/>
  <c r="L28" i="6"/>
  <c r="AF27" i="6"/>
  <c r="AA27" i="6"/>
  <c r="D27" i="6" s="1"/>
  <c r="W27" i="6"/>
  <c r="S27" i="6"/>
  <c r="O27" i="6"/>
  <c r="H27" i="6"/>
  <c r="AD26" i="6"/>
  <c r="Z26" i="6"/>
  <c r="V26" i="6"/>
  <c r="R26" i="6"/>
  <c r="N26" i="6"/>
  <c r="G26" i="6"/>
  <c r="AC25" i="6"/>
  <c r="Y25" i="6"/>
  <c r="U25" i="6"/>
  <c r="Q25" i="6"/>
  <c r="M25" i="6"/>
  <c r="F25" i="6"/>
  <c r="AB24" i="6"/>
  <c r="X24" i="6"/>
  <c r="T24" i="6"/>
  <c r="P24" i="6"/>
  <c r="L24" i="6"/>
  <c r="AA23" i="6"/>
  <c r="D23" i="6" s="1"/>
  <c r="W23" i="6"/>
  <c r="S23" i="6"/>
  <c r="O23" i="6"/>
  <c r="H23" i="6"/>
  <c r="AD22" i="6"/>
  <c r="Z22" i="6"/>
  <c r="V22" i="6"/>
  <c r="R22" i="6"/>
  <c r="N22" i="6"/>
  <c r="AD21" i="6"/>
  <c r="Z21" i="6"/>
  <c r="V21" i="6"/>
  <c r="R21" i="6"/>
  <c r="N21" i="6"/>
  <c r="AC20" i="6"/>
  <c r="AF20" i="6" s="1"/>
  <c r="Y20" i="6"/>
  <c r="U20" i="6"/>
  <c r="Q20" i="6"/>
  <c r="M19" i="11"/>
  <c r="T19" i="11"/>
  <c r="F26" i="11"/>
  <c r="F19" i="11"/>
  <c r="AC19" i="11"/>
  <c r="AF19" i="11" s="1"/>
  <c r="O19" i="11"/>
  <c r="O22" i="11"/>
  <c r="S19" i="11"/>
  <c r="AD19" i="11"/>
  <c r="X19" i="11"/>
  <c r="S20" i="11"/>
  <c r="P22" i="11"/>
  <c r="Y22" i="11"/>
  <c r="O21" i="11"/>
  <c r="L19" i="11"/>
  <c r="Q19" i="11"/>
  <c r="AB19" i="11"/>
  <c r="P20" i="11"/>
  <c r="P19" i="11"/>
  <c r="U19" i="11"/>
  <c r="AA22" i="11"/>
  <c r="D22" i="11" s="1"/>
  <c r="AB22" i="11"/>
  <c r="Z19" i="11"/>
  <c r="H22" i="11"/>
  <c r="V19" i="11"/>
  <c r="R19" i="11"/>
  <c r="W19" i="11"/>
  <c r="AA19" i="11"/>
  <c r="D19" i="11" s="1"/>
  <c r="M22" i="11"/>
  <c r="U21" i="11"/>
  <c r="N19" i="11"/>
  <c r="O23" i="11"/>
  <c r="G19" i="11"/>
  <c r="M20" i="11"/>
  <c r="H19" i="11"/>
  <c r="Y19" i="11"/>
  <c r="T28" i="11"/>
  <c r="F25" i="11"/>
  <c r="R27" i="11"/>
  <c r="N23" i="11"/>
  <c r="AF23" i="11"/>
  <c r="G24" i="11"/>
  <c r="L29" i="11"/>
  <c r="X27" i="11"/>
  <c r="F24" i="11"/>
  <c r="G23" i="11"/>
  <c r="H27" i="11"/>
  <c r="AB28" i="11"/>
  <c r="AF24" i="11"/>
  <c r="Z26" i="11"/>
  <c r="W25" i="11"/>
  <c r="R26" i="11"/>
  <c r="U27" i="11"/>
  <c r="H26" i="11"/>
  <c r="H29" i="11"/>
  <c r="AB25" i="11"/>
  <c r="V29" i="11"/>
  <c r="AC26" i="11"/>
  <c r="H25" i="11"/>
  <c r="Y29" i="11"/>
  <c r="G25" i="11"/>
  <c r="R28" i="11"/>
  <c r="AF27" i="11"/>
  <c r="AD29" i="11"/>
  <c r="T25" i="11"/>
  <c r="S28" i="11"/>
  <c r="AA27" i="11"/>
  <c r="D27" i="11" s="1"/>
  <c r="W26" i="11"/>
  <c r="F29" i="11"/>
  <c r="AB24" i="11"/>
  <c r="U29" i="11"/>
  <c r="AA28" i="11"/>
  <c r="D28" i="11" s="1"/>
  <c r="AD27" i="11"/>
  <c r="V27" i="11"/>
  <c r="AA26" i="11"/>
  <c r="D26" i="11" s="1"/>
  <c r="O24" i="11"/>
  <c r="T21" i="11"/>
  <c r="AC29" i="11"/>
  <c r="R24" i="11"/>
  <c r="W21" i="11"/>
  <c r="N21" i="11"/>
  <c r="M21" i="11"/>
  <c r="N22" i="11"/>
  <c r="V20" i="11"/>
  <c r="AB29" i="11"/>
  <c r="X28" i="11"/>
  <c r="Q29" i="11"/>
  <c r="N27" i="11"/>
  <c r="X26" i="11"/>
  <c r="AA24" i="11"/>
  <c r="D24" i="11" s="1"/>
  <c r="F22" i="11"/>
  <c r="T23" i="11"/>
  <c r="AD24" i="11"/>
  <c r="L22" i="11"/>
  <c r="S22" i="11"/>
  <c r="T24" i="11"/>
  <c r="L24" i="11"/>
  <c r="T20" i="11"/>
  <c r="O29" i="11"/>
  <c r="R29" i="11"/>
  <c r="AB27" i="11"/>
  <c r="Q27" i="11"/>
  <c r="P25" i="11"/>
  <c r="U22" i="11"/>
  <c r="Y24" i="11"/>
  <c r="L26" i="11"/>
  <c r="Q23" i="11"/>
  <c r="O27" i="11"/>
  <c r="Y26" i="11"/>
  <c r="AA23" i="11"/>
  <c r="D23" i="11" s="1"/>
  <c r="Q21" i="11"/>
  <c r="Z29" i="11"/>
  <c r="M29" i="11"/>
  <c r="L28" i="11"/>
  <c r="Z27" i="11"/>
  <c r="M27" i="11"/>
  <c r="L25" i="11"/>
  <c r="Q22" i="11"/>
  <c r="W22" i="11"/>
  <c r="O25" i="11"/>
  <c r="T22" i="11"/>
  <c r="AC24" i="11"/>
  <c r="X24" i="11"/>
  <c r="AD22" i="11"/>
  <c r="Y20" i="11"/>
  <c r="AB20" i="11"/>
  <c r="M24" i="11"/>
  <c r="M23" i="11"/>
  <c r="Q24" i="11"/>
  <c r="N26" i="11"/>
  <c r="AA20" i="11"/>
  <c r="D20" i="11" s="1"/>
  <c r="Z20" i="11"/>
  <c r="AA29" i="11"/>
  <c r="D29" i="11" s="1"/>
  <c r="G28" i="11"/>
  <c r="U28" i="11"/>
  <c r="L27" i="11"/>
  <c r="Q26" i="11"/>
  <c r="V23" i="11"/>
  <c r="R25" i="11"/>
  <c r="T26" i="11"/>
  <c r="Y23" i="11"/>
  <c r="AD25" i="11"/>
  <c r="AF22" i="11"/>
  <c r="M25" i="11"/>
  <c r="Z22" i="11"/>
  <c r="G22" i="11"/>
  <c r="P29" i="11"/>
  <c r="V28" i="11"/>
  <c r="Y27" i="11"/>
  <c r="P27" i="11"/>
  <c r="V26" i="11"/>
  <c r="H24" i="11"/>
  <c r="P21" i="11"/>
  <c r="AD21" i="11"/>
  <c r="N24" i="11"/>
  <c r="S21" i="11"/>
  <c r="Z21" i="11"/>
  <c r="Y21" i="11"/>
  <c r="Q20" i="11"/>
  <c r="X20" i="11"/>
  <c r="W29" i="11"/>
  <c r="P28" i="11"/>
  <c r="Q28" i="11"/>
  <c r="AC28" i="11"/>
  <c r="W24" i="11"/>
  <c r="AB21" i="11"/>
  <c r="L23" i="11"/>
  <c r="S25" i="11"/>
  <c r="X22" i="11"/>
  <c r="N25" i="11"/>
  <c r="Q25" i="11"/>
  <c r="F21" i="11"/>
  <c r="S23" i="11"/>
  <c r="H20" i="11"/>
  <c r="L20" i="11"/>
  <c r="T29" i="11"/>
  <c r="N29" i="11"/>
  <c r="O28" i="11"/>
  <c r="F28" i="11"/>
  <c r="F27" i="11"/>
  <c r="S24" i="11"/>
  <c r="X21" i="11"/>
  <c r="G21" i="11"/>
  <c r="V24" i="11"/>
  <c r="AA21" i="11"/>
  <c r="D21" i="11" s="1"/>
  <c r="P23" i="11"/>
  <c r="AC21" i="11"/>
  <c r="W23" i="11"/>
  <c r="F20" i="11"/>
  <c r="N20" i="11"/>
  <c r="O20" i="11"/>
  <c r="AF25" i="11"/>
  <c r="O26" i="11"/>
  <c r="H23" i="11"/>
  <c r="W20" i="11"/>
  <c r="AD28" i="11"/>
  <c r="Y28" i="11"/>
  <c r="T27" i="11"/>
  <c r="AD26" i="11"/>
  <c r="X25" i="11"/>
  <c r="AC22" i="11"/>
  <c r="AB23" i="11"/>
  <c r="AA25" i="11"/>
  <c r="D25" i="11" s="1"/>
  <c r="F23" i="11"/>
  <c r="U24" i="11"/>
  <c r="G27" i="11"/>
  <c r="R22" i="11"/>
  <c r="U20" i="11"/>
  <c r="AD20" i="11"/>
  <c r="R20" i="11"/>
  <c r="S29" i="11"/>
  <c r="AC27" i="11"/>
  <c r="M28" i="11"/>
  <c r="H28" i="11"/>
  <c r="M26" i="11"/>
  <c r="R23" i="11"/>
  <c r="S26" i="11"/>
  <c r="P26" i="11"/>
  <c r="U23" i="11"/>
  <c r="V25" i="11"/>
  <c r="G26" i="11"/>
  <c r="Y25" i="11"/>
  <c r="AF26" i="11"/>
  <c r="X29" i="11"/>
  <c r="AF29" i="11"/>
  <c r="W28" i="11"/>
  <c r="Z28" i="11"/>
  <c r="W27" i="11"/>
  <c r="AD23" i="11"/>
  <c r="L21" i="11"/>
  <c r="R21" i="11"/>
  <c r="Z24" i="11"/>
  <c r="AF21" i="11"/>
  <c r="X23" i="11"/>
  <c r="V22" i="11"/>
  <c r="P24" i="11"/>
  <c r="AC20" i="11"/>
  <c r="AF20" i="11" s="1"/>
  <c r="G20" i="11"/>
  <c r="AF28" i="11"/>
  <c r="N28" i="11"/>
  <c r="G29" i="11"/>
  <c r="S27" i="11"/>
  <c r="U26" i="11"/>
  <c r="Z23" i="11"/>
  <c r="Z25" i="11"/>
  <c r="AB26" i="11"/>
  <c r="AC23" i="11"/>
  <c r="H21" i="11"/>
  <c r="V21" i="11"/>
  <c r="AC25" i="11"/>
  <c r="U25" i="11"/>
  <c r="AB22" i="8"/>
  <c r="U24" i="8"/>
  <c r="H22" i="8"/>
  <c r="AB24" i="8"/>
  <c r="F28" i="8"/>
  <c r="T31" i="8"/>
  <c r="O24" i="8"/>
  <c r="O25" i="8"/>
  <c r="G29" i="8"/>
  <c r="AB30" i="8"/>
  <c r="AF28" i="8"/>
  <c r="W31" i="8"/>
  <c r="L27" i="8"/>
  <c r="P29" i="8"/>
  <c r="G30" i="8"/>
  <c r="U26" i="8"/>
  <c r="AC28" i="8"/>
  <c r="Q24" i="8"/>
  <c r="AA30" i="8"/>
  <c r="D30" i="8" s="1"/>
  <c r="N30" i="8"/>
  <c r="AB26" i="8"/>
  <c r="P27" i="8"/>
  <c r="U31" i="8"/>
  <c r="P22" i="8"/>
  <c r="W27" i="8"/>
  <c r="S30" i="8"/>
  <c r="R30" i="8"/>
  <c r="X27" i="8"/>
  <c r="X30" i="8"/>
  <c r="V31" i="8"/>
  <c r="AA28" i="8"/>
  <c r="D28" i="8" s="1"/>
  <c r="P24" i="8"/>
  <c r="R31" i="8"/>
  <c r="R29" i="8"/>
  <c r="W25" i="8"/>
  <c r="AC24" i="8"/>
  <c r="AF24" i="8" s="1"/>
  <c r="AA24" i="8"/>
  <c r="D24" i="8" s="1"/>
  <c r="X28" i="8"/>
  <c r="Z26" i="8"/>
  <c r="M25" i="8"/>
  <c r="AF31" i="8"/>
  <c r="R28" i="8"/>
  <c r="AB31" i="8"/>
  <c r="U30" i="8"/>
  <c r="AC31" i="8"/>
  <c r="O29" i="8"/>
  <c r="Y27" i="8"/>
  <c r="M27" i="8"/>
  <c r="R24" i="8"/>
  <c r="S27" i="8"/>
  <c r="AD22" i="8"/>
  <c r="H28" i="8"/>
  <c r="AC26" i="8"/>
  <c r="AF26" i="8" s="1"/>
  <c r="N31" i="8"/>
  <c r="O31" i="8"/>
  <c r="Y28" i="8"/>
  <c r="P30" i="8"/>
  <c r="N28" i="8"/>
  <c r="Z27" i="8"/>
  <c r="AD24" i="8"/>
  <c r="L22" i="8"/>
  <c r="M24" i="8"/>
  <c r="O27" i="8"/>
  <c r="P25" i="8"/>
  <c r="AC22" i="8"/>
  <c r="AF22" i="8" s="1"/>
  <c r="S31" i="8"/>
  <c r="AD29" i="8"/>
  <c r="AB29" i="8"/>
  <c r="L30" i="8"/>
  <c r="P28" i="8"/>
  <c r="Y25" i="8"/>
  <c r="AB28" i="8"/>
  <c r="R25" i="8"/>
  <c r="W22" i="8"/>
  <c r="S24" i="8"/>
  <c r="AC30" i="8"/>
  <c r="Y30" i="8"/>
  <c r="Q28" i="8"/>
  <c r="W29" i="8"/>
  <c r="AC27" i="8"/>
  <c r="Q27" i="8"/>
  <c r="V24" i="8"/>
  <c r="AB27" i="8"/>
  <c r="W26" i="8"/>
  <c r="V26" i="8"/>
  <c r="X25" i="8"/>
  <c r="V28" i="8"/>
  <c r="Y22" i="8"/>
  <c r="M28" i="8"/>
  <c r="Y26" i="8"/>
  <c r="L31" i="8"/>
  <c r="O30" i="8"/>
  <c r="M30" i="8"/>
  <c r="Y31" i="8"/>
  <c r="F29" i="8"/>
  <c r="N22" i="8"/>
  <c r="Z25" i="8"/>
  <c r="L24" i="8"/>
  <c r="L25" i="8"/>
  <c r="U22" i="8"/>
  <c r="X31" i="8"/>
  <c r="AA31" i="8"/>
  <c r="D31" i="8" s="1"/>
  <c r="M31" i="8"/>
  <c r="AD28" i="8"/>
  <c r="Q31" i="8"/>
  <c r="F27" i="8"/>
  <c r="N24" i="8"/>
  <c r="H27" i="8"/>
  <c r="Z22" i="8"/>
  <c r="U25" i="8"/>
  <c r="N27" i="8"/>
  <c r="W24" i="8"/>
  <c r="Z31" i="8"/>
  <c r="AD31" i="8"/>
  <c r="N29" i="8"/>
  <c r="L29" i="8"/>
  <c r="M29" i="8"/>
  <c r="H29" i="8"/>
  <c r="S25" i="8"/>
  <c r="X22" i="8"/>
  <c r="Y24" i="8"/>
  <c r="Z28" i="8"/>
  <c r="R27" i="8"/>
  <c r="V27" i="8"/>
  <c r="P31" i="8"/>
  <c r="T30" i="8"/>
  <c r="Q30" i="8"/>
  <c r="S28" i="8"/>
  <c r="S29" i="8"/>
  <c r="X26" i="8"/>
  <c r="R22" i="8"/>
  <c r="AD25" i="8"/>
  <c r="X24" i="8"/>
  <c r="AB25" i="8"/>
  <c r="W30" i="8"/>
  <c r="V29" i="8"/>
  <c r="F31" i="8"/>
  <c r="AF27" i="8"/>
  <c r="AA25" i="8"/>
  <c r="D25" i="8" s="1"/>
  <c r="AD27" i="8"/>
  <c r="O22" i="8"/>
  <c r="Y29" i="8"/>
  <c r="Q29" i="8"/>
  <c r="AF30" i="8"/>
  <c r="H30" i="8"/>
  <c r="F30" i="8"/>
  <c r="V30" i="8"/>
  <c r="W28" i="8"/>
  <c r="AC25" i="8"/>
  <c r="AF25" i="8" s="1"/>
  <c r="AC29" i="8"/>
  <c r="V25" i="8"/>
  <c r="AA22" i="8"/>
  <c r="D22" i="8" s="1"/>
  <c r="G27" i="8"/>
  <c r="G31" i="8"/>
  <c r="AD30" i="8"/>
  <c r="U28" i="8"/>
  <c r="AF29" i="8"/>
  <c r="G28" i="8"/>
  <c r="U27" i="8"/>
  <c r="Z24" i="8"/>
  <c r="U29" i="8"/>
  <c r="AA26" i="8"/>
  <c r="D26" i="8" s="1"/>
  <c r="AD26" i="8"/>
  <c r="Z30" i="8"/>
  <c r="M22" i="8"/>
  <c r="Q22" i="8"/>
  <c r="H31" i="8"/>
  <c r="Z29" i="8"/>
  <c r="X29" i="8"/>
  <c r="AA29" i="8"/>
  <c r="D29" i="8" s="1"/>
  <c r="L28" i="8"/>
  <c r="Q25" i="8"/>
  <c r="O28" i="8"/>
  <c r="N25" i="8"/>
  <c r="S22" i="8"/>
  <c r="G22" i="8"/>
  <c r="AA27" i="8"/>
  <c r="D27" i="8" s="1"/>
  <c r="AA16" i="7"/>
  <c r="D16" i="7" s="1"/>
  <c r="R16" i="7"/>
  <c r="AF16" i="7"/>
  <c r="X16" i="7"/>
  <c r="U16" i="7"/>
  <c r="S16" i="7"/>
  <c r="M16" i="7"/>
  <c r="AD16" i="7"/>
  <c r="Q16" i="7"/>
  <c r="V16" i="7"/>
  <c r="L16" i="7"/>
  <c r="AB16" i="7"/>
  <c r="AC16" i="7"/>
  <c r="W16" i="7"/>
  <c r="AF17" i="7"/>
  <c r="Y16" i="7"/>
  <c r="Z16" i="7"/>
  <c r="P16" i="7"/>
  <c r="H16" i="7"/>
  <c r="N16" i="7"/>
  <c r="T16" i="7"/>
  <c r="O16" i="7"/>
  <c r="M24" i="2"/>
  <c r="L24" i="2"/>
  <c r="O24" i="2"/>
  <c r="N24" i="2"/>
  <c r="G24" i="2"/>
  <c r="T26" i="2"/>
  <c r="AA26" i="2"/>
  <c r="D26" i="2" s="1"/>
  <c r="F28" i="2"/>
  <c r="Z34" i="2"/>
  <c r="G34" i="2"/>
  <c r="AC37" i="2"/>
  <c r="AB33" i="2"/>
  <c r="W33" i="2"/>
  <c r="Q35" i="2"/>
  <c r="T30" i="2"/>
  <c r="R35" i="2"/>
  <c r="AD36" i="2"/>
  <c r="U35" i="2"/>
  <c r="H33" i="2"/>
  <c r="F38" i="2"/>
  <c r="AD37" i="2"/>
  <c r="X32" i="2"/>
  <c r="AD35" i="2"/>
  <c r="N35" i="2"/>
  <c r="M32" i="2"/>
  <c r="AA35" i="2"/>
  <c r="D35" i="2" s="1"/>
  <c r="AB38" i="2"/>
  <c r="T37" i="2"/>
  <c r="P39" i="2"/>
  <c r="AF38" i="2"/>
  <c r="AA36" i="2"/>
  <c r="D36" i="2" s="1"/>
  <c r="R32" i="2"/>
  <c r="AC39" i="2"/>
  <c r="F34" i="2"/>
  <c r="AD38" i="2"/>
  <c r="F27" i="2"/>
  <c r="M36" i="2"/>
  <c r="U32" i="2"/>
  <c r="H32" i="2"/>
  <c r="R24" i="2"/>
  <c r="V39" i="2"/>
  <c r="AA28" i="2"/>
  <c r="D28" i="2" s="1"/>
  <c r="F25" i="2"/>
  <c r="L36" i="2"/>
  <c r="S33" i="2"/>
  <c r="P37" i="2"/>
  <c r="U33" i="2"/>
  <c r="P34" i="2"/>
  <c r="R39" i="2"/>
  <c r="AF34" i="2"/>
  <c r="P33" i="2"/>
  <c r="F32" i="2"/>
  <c r="F30" i="2"/>
  <c r="Q37" i="2"/>
  <c r="T29" i="2"/>
  <c r="AB36" i="2"/>
  <c r="Z36" i="2"/>
  <c r="AB34" i="2"/>
  <c r="AC26" i="2"/>
  <c r="AF26" i="2" s="1"/>
  <c r="H38" i="2"/>
  <c r="N34" i="2"/>
  <c r="R33" i="2"/>
  <c r="AD26" i="2"/>
  <c r="U24" i="2"/>
  <c r="Q32" i="2"/>
  <c r="AD24" i="2"/>
  <c r="N36" i="2"/>
  <c r="Z39" i="2"/>
  <c r="AD34" i="2"/>
  <c r="Y36" i="2"/>
  <c r="M34" i="2"/>
  <c r="AA25" i="2"/>
  <c r="D25" i="2" s="1"/>
  <c r="Z33" i="2"/>
  <c r="H30" i="2"/>
  <c r="AC30" i="2"/>
  <c r="AF30" i="2" s="1"/>
  <c r="H27" i="2"/>
  <c r="Q24" i="2"/>
  <c r="W37" i="2"/>
  <c r="T24" i="2"/>
  <c r="W35" i="2"/>
  <c r="Y38" i="2"/>
  <c r="AA39" i="2"/>
  <c r="D39" i="2" s="1"/>
  <c r="AA33" i="2"/>
  <c r="D33" i="2" s="1"/>
  <c r="Q38" i="2"/>
  <c r="X24" i="2"/>
  <c r="AB39" i="2"/>
  <c r="AD31" i="2"/>
  <c r="AD39" i="2"/>
  <c r="W38" i="2"/>
  <c r="S34" i="2"/>
  <c r="H39" i="2"/>
  <c r="Q36" i="2"/>
  <c r="R38" i="2"/>
  <c r="O33" i="2"/>
  <c r="M38" i="2"/>
  <c r="AC34" i="2"/>
  <c r="H31" i="2"/>
  <c r="L35" i="2"/>
  <c r="T31" i="2"/>
  <c r="AA27" i="2"/>
  <c r="D27" i="2" s="1"/>
  <c r="V24" i="2"/>
  <c r="AD29" i="2"/>
  <c r="P36" i="2"/>
  <c r="AB30" i="2"/>
  <c r="F31" i="2"/>
  <c r="H36" i="2"/>
  <c r="P32" i="2"/>
  <c r="H37" i="2"/>
  <c r="V37" i="2"/>
  <c r="AD33" i="2"/>
  <c r="AA32" i="2"/>
  <c r="D32" i="2" s="1"/>
  <c r="F29" i="2"/>
  <c r="Y35" i="2"/>
  <c r="U36" i="2"/>
  <c r="AC32" i="2"/>
  <c r="O32" i="2"/>
  <c r="T28" i="2"/>
  <c r="Z24" i="2"/>
  <c r="AC25" i="2"/>
  <c r="AF25" i="2" s="1"/>
  <c r="F37" i="2"/>
  <c r="AC38" i="2"/>
  <c r="O38" i="2"/>
  <c r="P35" i="2"/>
  <c r="T33" i="2"/>
  <c r="AD25" i="2"/>
  <c r="AF37" i="2"/>
  <c r="O34" i="2"/>
  <c r="AF32" i="2"/>
  <c r="Y32" i="2"/>
  <c r="G29" i="2"/>
  <c r="Y37" i="2"/>
  <c r="AA37" i="2"/>
  <c r="D37" i="2" s="1"/>
  <c r="Z32" i="2"/>
  <c r="AB25" i="2"/>
  <c r="AF36" i="2"/>
  <c r="M33" i="2"/>
  <c r="S37" i="2"/>
  <c r="X35" i="2"/>
  <c r="X33" i="2"/>
  <c r="AC29" i="2"/>
  <c r="AF29" i="2" s="1"/>
  <c r="H25" i="2"/>
  <c r="H34" i="2"/>
  <c r="G31" i="2"/>
  <c r="AF24" i="2"/>
  <c r="H26" i="2"/>
  <c r="M35" i="2"/>
  <c r="G27" i="2"/>
  <c r="AB26" i="2"/>
  <c r="AB35" i="2"/>
  <c r="Y39" i="2"/>
  <c r="X39" i="2"/>
  <c r="M39" i="2"/>
  <c r="L39" i="2"/>
  <c r="F33" i="2"/>
  <c r="R36" i="2"/>
  <c r="Z38" i="2"/>
  <c r="AC28" i="2"/>
  <c r="AF28" i="2" s="1"/>
  <c r="N38" i="2"/>
  <c r="AF33" i="2"/>
  <c r="L34" i="2"/>
  <c r="X37" i="2"/>
  <c r="AC33" i="2"/>
  <c r="H29" i="2"/>
  <c r="G37" i="2"/>
  <c r="Q34" i="2"/>
  <c r="T35" i="2"/>
  <c r="AB31" i="2"/>
  <c r="Y24" i="2"/>
  <c r="T27" i="2"/>
  <c r="V36" i="2"/>
  <c r="X38" i="2"/>
  <c r="H35" i="2"/>
  <c r="S24" i="2"/>
  <c r="V35" i="2"/>
  <c r="AA31" i="2"/>
  <c r="D31" i="2" s="1"/>
  <c r="X34" i="2"/>
  <c r="AD28" i="2"/>
  <c r="W39" i="2"/>
  <c r="G35" i="2"/>
  <c r="AC36" i="2"/>
  <c r="N33" i="2"/>
  <c r="S32" i="2"/>
  <c r="F24" i="2"/>
  <c r="N32" i="2"/>
  <c r="O36" i="2"/>
  <c r="T32" i="2"/>
  <c r="G28" i="2"/>
  <c r="W24" i="2"/>
  <c r="Z35" i="2"/>
  <c r="AF31" i="2"/>
  <c r="S38" i="2"/>
  <c r="W34" i="2"/>
  <c r="L33" i="2"/>
  <c r="T38" i="2"/>
  <c r="AB24" i="2"/>
  <c r="AF35" i="2"/>
  <c r="AC31" i="2"/>
  <c r="Z37" i="2"/>
  <c r="AD30" i="2"/>
  <c r="F39" i="2"/>
  <c r="T39" i="2"/>
  <c r="AB28" i="2"/>
  <c r="W32" i="2"/>
  <c r="N37" i="2"/>
  <c r="AB32" i="2"/>
  <c r="T25" i="2"/>
  <c r="F35" i="2"/>
  <c r="P24" i="2"/>
  <c r="O37" i="2"/>
  <c r="H24" i="2"/>
  <c r="AA34" i="2"/>
  <c r="D34" i="2" s="1"/>
  <c r="AA24" i="2"/>
  <c r="D24" i="2" s="1"/>
  <c r="G39" i="2"/>
  <c r="O35" i="2"/>
  <c r="AB27" i="2"/>
  <c r="AF39" i="2"/>
  <c r="AB37" i="2"/>
  <c r="V34" i="2"/>
  <c r="U34" i="2"/>
  <c r="Q33" i="2"/>
  <c r="AA29" i="2"/>
  <c r="D29" i="2" s="1"/>
  <c r="N39" i="2"/>
  <c r="U39" i="2"/>
  <c r="T36" i="2"/>
  <c r="L38" i="2"/>
  <c r="M37" i="2"/>
  <c r="G26" i="2"/>
  <c r="AB29" i="2"/>
  <c r="G30" i="2"/>
  <c r="F36" i="2"/>
  <c r="S36" i="2"/>
  <c r="AD32" i="2"/>
  <c r="S39" i="2"/>
  <c r="U38" i="2"/>
  <c r="U37" i="2"/>
  <c r="G33" i="2"/>
  <c r="R37" i="2"/>
  <c r="L37" i="2"/>
  <c r="X36" i="2"/>
  <c r="AA38" i="2"/>
  <c r="D38" i="2" s="1"/>
  <c r="V38" i="2"/>
  <c r="V32" i="2"/>
  <c r="Y34" i="2"/>
  <c r="O39" i="2"/>
  <c r="Q39" i="2"/>
  <c r="R34" i="2"/>
  <c r="P38" i="2"/>
  <c r="V33" i="2"/>
  <c r="W36" i="2"/>
  <c r="G32" i="2"/>
  <c r="S35" i="2"/>
  <c r="H28" i="2"/>
  <c r="L32" i="2"/>
  <c r="AC35" i="2"/>
  <c r="AD27" i="2"/>
  <c r="G36" i="2"/>
  <c r="T34" i="2"/>
  <c r="G25" i="2"/>
  <c r="AC27" i="2"/>
  <c r="AF27" i="2" s="1"/>
  <c r="F26" i="2"/>
  <c r="G38" i="2"/>
  <c r="AA30" i="2"/>
  <c r="D30" i="2" s="1"/>
  <c r="Y33" i="2"/>
</calcChain>
</file>

<file path=xl/sharedStrings.xml><?xml version="1.0" encoding="utf-8"?>
<sst xmlns="http://schemas.openxmlformats.org/spreadsheetml/2006/main" count="935" uniqueCount="149">
  <si>
    <t>Ordine di partenza</t>
  </si>
  <si>
    <t>Start Nr.</t>
  </si>
  <si>
    <t>Nome</t>
  </si>
  <si>
    <t>Cognome</t>
  </si>
  <si>
    <t>Cane</t>
  </si>
  <si>
    <t>HTM 1</t>
  </si>
  <si>
    <t>-</t>
  </si>
  <si>
    <t>HTM 2</t>
  </si>
  <si>
    <t>OEC</t>
  </si>
  <si>
    <t>con</t>
  </si>
  <si>
    <t>HTM 3</t>
  </si>
  <si>
    <t>HTM Senior</t>
  </si>
  <si>
    <t>HTM Junior</t>
  </si>
  <si>
    <t>FS 1</t>
  </si>
  <si>
    <t>Gruppo 1</t>
  </si>
  <si>
    <t>Gruppo 2</t>
  </si>
  <si>
    <t>FS 2</t>
  </si>
  <si>
    <t xml:space="preserve">Cane </t>
  </si>
  <si>
    <t>Gruppe 2</t>
  </si>
  <si>
    <t>FS 3</t>
  </si>
  <si>
    <t>Senior</t>
  </si>
  <si>
    <t>Cane 1</t>
  </si>
  <si>
    <t>Cane 2</t>
  </si>
  <si>
    <t>Trio</t>
  </si>
  <si>
    <t>Junior</t>
  </si>
  <si>
    <t>Artistic</t>
  </si>
  <si>
    <t>Tecnic</t>
  </si>
  <si>
    <t>Penalty</t>
  </si>
  <si>
    <t>Teamwork</t>
  </si>
  <si>
    <t>Dynamics</t>
  </si>
  <si>
    <t>Concept</t>
  </si>
  <si>
    <t>Choreography</t>
  </si>
  <si>
    <t>Flow</t>
  </si>
  <si>
    <t>Execution</t>
  </si>
  <si>
    <t>Content</t>
  </si>
  <si>
    <t>Difficulty</t>
  </si>
  <si>
    <t>Somma Artistica/Tecnica</t>
  </si>
  <si>
    <t>Vocalisation</t>
  </si>
  <si>
    <t>Health of dog</t>
  </si>
  <si>
    <t>Improper use of props</t>
  </si>
  <si>
    <t>Time</t>
  </si>
  <si>
    <t>Misconduct in the ring</t>
  </si>
  <si>
    <t>Actives touching during routine</t>
  </si>
  <si>
    <t>Leaving the ring</t>
  </si>
  <si>
    <t>Use of training aids</t>
  </si>
  <si>
    <t>Too many props</t>
  </si>
  <si>
    <t>Soiling in the ring</t>
  </si>
  <si>
    <t>Unfair treatment of the dog</t>
  </si>
  <si>
    <t>Help from outside</t>
  </si>
  <si>
    <t>Abbruch</t>
  </si>
  <si>
    <t>Penalty for judge</t>
  </si>
  <si>
    <t>Total penalty</t>
  </si>
  <si>
    <t>Point</t>
  </si>
  <si>
    <t>Position</t>
  </si>
  <si>
    <t>Hilfspunkte Teamwork</t>
  </si>
  <si>
    <t>Posizione</t>
  </si>
  <si>
    <t>Fluidità</t>
  </si>
  <si>
    <t>Hilfspunkte Teamwork e Fluidità</t>
  </si>
  <si>
    <t>Dinamicità</t>
  </si>
  <si>
    <t>Hilfspunkte Teamwork, Fluidità e Dinamicità</t>
  </si>
  <si>
    <t>Esecuzione</t>
  </si>
  <si>
    <t>Hilfspunkte Teamwork, Fluidità, Dinamicità e Esecuzione</t>
  </si>
  <si>
    <t>Classifica finale</t>
  </si>
  <si>
    <t>Classifica T F  D E e Dis/Abbruch (fortlaufende Platzierung)</t>
  </si>
  <si>
    <t>Dis/Abbruch</t>
  </si>
  <si>
    <t>Total artistic/technic</t>
  </si>
  <si>
    <t xml:space="preserve">Misconduct in the ring </t>
  </si>
  <si>
    <t xml:space="preserve">Active touching </t>
  </si>
  <si>
    <t>x Disqualification</t>
  </si>
  <si>
    <t>Somma penalty</t>
  </si>
  <si>
    <t>Nome 1</t>
  </si>
  <si>
    <t>Nome 2</t>
  </si>
  <si>
    <t>Ferrari Bruno</t>
  </si>
  <si>
    <t>Liliana</t>
  </si>
  <si>
    <t xml:space="preserve">Cane                 </t>
  </si>
  <si>
    <t>Duca R.</t>
  </si>
  <si>
    <t xml:space="preserve"> </t>
  </si>
  <si>
    <t>FS 0</t>
  </si>
  <si>
    <t xml:space="preserve">EMANUELA </t>
  </si>
  <si>
    <t>FERRARESE</t>
  </si>
  <si>
    <t>TIRELLI</t>
  </si>
  <si>
    <t>REBECCA</t>
  </si>
  <si>
    <t>GIULIA</t>
  </si>
  <si>
    <t>SORRENTI</t>
  </si>
  <si>
    <t>ERIN</t>
  </si>
  <si>
    <t>CAROLA</t>
  </si>
  <si>
    <t>MERONI</t>
  </si>
  <si>
    <t>CAROLINA</t>
  </si>
  <si>
    <t>ROXY</t>
  </si>
  <si>
    <t>MARIANI</t>
  </si>
  <si>
    <t>OLIVIA</t>
  </si>
  <si>
    <t>LILLIANA</t>
  </si>
  <si>
    <t>FERRARI BRUNO</t>
  </si>
  <si>
    <t>DEA EBE</t>
  </si>
  <si>
    <t>MARINA</t>
  </si>
  <si>
    <t>SAMSONOVA</t>
  </si>
  <si>
    <t>BIBI</t>
  </si>
  <si>
    <t>LILIANA</t>
  </si>
  <si>
    <t>LATIN BORDER ROLL IN</t>
  </si>
  <si>
    <t>DUCA RADAMES</t>
  </si>
  <si>
    <t>PATRIZIA</t>
  </si>
  <si>
    <t>ZAMPIERO</t>
  </si>
  <si>
    <t>ZAR</t>
  </si>
  <si>
    <t>WHYMSRK'S THERE WHERE TIME</t>
  </si>
  <si>
    <t>LOCATELLI</t>
  </si>
  <si>
    <t>CHAGALL-B OF CRAZY SISSY'S HOME</t>
  </si>
  <si>
    <t>HEART TO HEART SEAN</t>
  </si>
  <si>
    <t>HTM 0</t>
  </si>
  <si>
    <t>NOME</t>
  </si>
  <si>
    <t>COGNOME</t>
  </si>
  <si>
    <t>CANE</t>
  </si>
  <si>
    <t>LUISELLA</t>
  </si>
  <si>
    <t>ATZARA</t>
  </si>
  <si>
    <t>GENERALE LEE</t>
  </si>
  <si>
    <t>GINGER</t>
  </si>
  <si>
    <t>ROSSANA</t>
  </si>
  <si>
    <t>CARNICELLA</t>
  </si>
  <si>
    <t>ANGEL</t>
  </si>
  <si>
    <t>DEA</t>
  </si>
  <si>
    <t>PAOLA</t>
  </si>
  <si>
    <t>FONTANA</t>
  </si>
  <si>
    <t>GRETA</t>
  </si>
  <si>
    <t xml:space="preserve">STEFANIA </t>
  </si>
  <si>
    <t>GASPARRI</t>
  </si>
  <si>
    <t>GOCCIA</t>
  </si>
  <si>
    <t xml:space="preserve">ROBERTO </t>
  </si>
  <si>
    <t>AMERIO</t>
  </si>
  <si>
    <t>NANO</t>
  </si>
  <si>
    <t>LUISA</t>
  </si>
  <si>
    <t>TURRI</t>
  </si>
  <si>
    <t>SHARY</t>
  </si>
  <si>
    <t>CRITSTINA</t>
  </si>
  <si>
    <t>PEPPER AT BORDERCOLLIERANCH</t>
  </si>
  <si>
    <t>MILENA</t>
  </si>
  <si>
    <t>DE NICOLO'</t>
  </si>
  <si>
    <t>NADINE</t>
  </si>
  <si>
    <t>TIZIANA</t>
  </si>
  <si>
    <t>TERRAZZINO</t>
  </si>
  <si>
    <t>LEXOTAN</t>
  </si>
  <si>
    <t>LUCREZIA</t>
  </si>
  <si>
    <t>PIREDDU'</t>
  </si>
  <si>
    <t>Freestyle 0</t>
  </si>
  <si>
    <t xml:space="preserve">FS1  </t>
  </si>
  <si>
    <t xml:space="preserve">Freestyle 2   </t>
  </si>
  <si>
    <t xml:space="preserve">Freestyle 3    </t>
  </si>
  <si>
    <t xml:space="preserve">HTM 1 DOMENICA </t>
  </si>
  <si>
    <t xml:space="preserve">TRIO </t>
  </si>
  <si>
    <t>SENIOR/HAND.</t>
  </si>
  <si>
    <t>HTM0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</si>
</sst>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%"/>
    <numFmt numFmtId="166" formatCode="mm/dd/yyyy"/>
    <numFmt numFmtId="167" formatCode="[$-410]d\ mmmm\ yyyy;@"/>
    <numFmt numFmtId="168" formatCode="0.0"/>
  </numFmts>
  <fonts count="28" x14ac:knownFonts="1">
    <font>
      <sz val="12"/>
      <color indexed="8"/>
      <name val="Verdana"/>
    </font>
    <font>
      <sz val="10"/>
      <color indexed="8"/>
      <name val="Arial"/>
    </font>
    <font>
      <sz val="10"/>
      <color indexed="8"/>
      <name val="Cambria"/>
    </font>
    <font>
      <b/>
      <sz val="10"/>
      <color indexed="8"/>
      <name val="Cambria"/>
    </font>
    <font>
      <b/>
      <i/>
      <sz val="10"/>
      <color indexed="8"/>
      <name val="Cambria"/>
    </font>
    <font>
      <sz val="9"/>
      <color indexed="21"/>
      <name val="Cambria"/>
    </font>
    <font>
      <b/>
      <sz val="10"/>
      <color indexed="22"/>
      <name val="Cambria"/>
    </font>
    <font>
      <sz val="10"/>
      <color indexed="14"/>
      <name val="Cambria"/>
    </font>
    <font>
      <sz val="10"/>
      <color indexed="8"/>
      <name val="Arial Black"/>
      <family val="2"/>
    </font>
    <font>
      <sz val="12"/>
      <color indexed="8"/>
      <name val="Arial Black"/>
      <family val="2"/>
    </font>
    <font>
      <sz val="14"/>
      <color indexed="8"/>
      <name val="Arial Black"/>
      <family val="2"/>
    </font>
    <font>
      <sz val="8"/>
      <color indexed="8"/>
      <name val="Arial Black"/>
      <family val="2"/>
    </font>
    <font>
      <sz val="14"/>
      <color theme="8"/>
      <name val="Arial Black"/>
      <family val="2"/>
    </font>
    <font>
      <b/>
      <sz val="12"/>
      <color indexed="11"/>
      <name val="Arial Black"/>
      <family val="2"/>
    </font>
    <font>
      <b/>
      <sz val="12"/>
      <color indexed="8"/>
      <name val="Arial Black"/>
      <family val="2"/>
    </font>
    <font>
      <sz val="10"/>
      <color indexed="8"/>
      <name val="Helvetica"/>
      <family val="2"/>
    </font>
    <font>
      <b/>
      <sz val="10"/>
      <color indexed="8"/>
      <name val="Helvetica"/>
      <family val="2"/>
    </font>
    <font>
      <b/>
      <i/>
      <sz val="10"/>
      <color indexed="8"/>
      <name val="Helvetica"/>
      <family val="2"/>
    </font>
    <font>
      <sz val="9"/>
      <color indexed="21"/>
      <name val="Helvetica"/>
      <family val="2"/>
    </font>
    <font>
      <sz val="12"/>
      <color indexed="8"/>
      <name val="Helvetica"/>
      <family val="2"/>
    </font>
    <font>
      <b/>
      <sz val="10"/>
      <color indexed="8"/>
      <name val="Cambria"/>
      <family val="1"/>
    </font>
    <font>
      <b/>
      <sz val="10"/>
      <color indexed="8"/>
      <name val="Helvetica"/>
      <scheme val="major"/>
    </font>
    <font>
      <sz val="10"/>
      <color indexed="8"/>
      <name val="Helvetica"/>
      <scheme val="major"/>
    </font>
    <font>
      <strike/>
      <sz val="10"/>
      <color indexed="8"/>
      <name val="Helvetica"/>
    </font>
    <font>
      <b/>
      <strike/>
      <sz val="10"/>
      <color indexed="8"/>
      <name val="Helvetica"/>
    </font>
    <font>
      <b/>
      <i/>
      <strike/>
      <sz val="10"/>
      <color indexed="8"/>
      <name val="Helvetica"/>
    </font>
    <font>
      <strike/>
      <sz val="9"/>
      <color indexed="21"/>
      <name val="Helvetica"/>
    </font>
    <font>
      <strike/>
      <sz val="12"/>
      <color indexed="8"/>
      <name val="Helvetica"/>
    </font>
  </fonts>
  <fills count="1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</fills>
  <borders count="7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hair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hair">
        <color indexed="8"/>
      </right>
      <top style="medium">
        <color indexed="8"/>
      </top>
      <bottom style="thin">
        <color indexed="9"/>
      </bottom>
      <diagonal/>
    </border>
    <border>
      <left style="hair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medium">
        <color indexed="8"/>
      </bottom>
      <diagonal/>
    </border>
    <border>
      <left/>
      <right style="thin">
        <color indexed="9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9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52">
    <xf numFmtId="0" fontId="0" fillId="0" borderId="0" xfId="0" applyFont="1" applyAlignment="1">
      <alignment vertical="top" wrapText="1"/>
    </xf>
    <xf numFmtId="1" fontId="1" fillId="0" borderId="1" xfId="0" applyNumberFormat="1" applyFont="1" applyBorder="1" applyAlignment="1" applyProtection="1">
      <protection hidden="1"/>
    </xf>
    <xf numFmtId="0" fontId="1" fillId="0" borderId="0" xfId="0" applyNumberFormat="1" applyFont="1" applyAlignment="1" applyProtection="1">
      <protection hidden="1"/>
    </xf>
    <xf numFmtId="0" fontId="0" fillId="0" borderId="0" xfId="0" applyFont="1" applyAlignment="1" applyProtection="1">
      <alignment vertical="top" wrapText="1"/>
      <protection hidden="1"/>
    </xf>
    <xf numFmtId="0" fontId="1" fillId="0" borderId="1" xfId="0" applyFont="1" applyBorder="1" applyAlignment="1" applyProtection="1">
      <protection hidden="1"/>
    </xf>
    <xf numFmtId="1" fontId="2" fillId="0" borderId="34" xfId="0" applyNumberFormat="1" applyFont="1" applyBorder="1" applyAlignment="1" applyProtection="1">
      <protection hidden="1"/>
    </xf>
    <xf numFmtId="0" fontId="3" fillId="0" borderId="38" xfId="0" applyNumberFormat="1" applyFont="1" applyBorder="1" applyAlignment="1" applyProtection="1">
      <protection hidden="1"/>
    </xf>
    <xf numFmtId="0" fontId="3" fillId="0" borderId="39" xfId="0" applyNumberFormat="1" applyFont="1" applyBorder="1" applyAlignment="1" applyProtection="1">
      <protection hidden="1"/>
    </xf>
    <xf numFmtId="1" fontId="2" fillId="0" borderId="40" xfId="0" applyNumberFormat="1" applyFont="1" applyBorder="1" applyAlignment="1" applyProtection="1">
      <protection hidden="1"/>
    </xf>
    <xf numFmtId="164" fontId="3" fillId="0" borderId="39" xfId="0" applyNumberFormat="1" applyFont="1" applyBorder="1" applyAlignment="1" applyProtection="1">
      <protection hidden="1"/>
    </xf>
    <xf numFmtId="1" fontId="2" fillId="0" borderId="39" xfId="0" applyNumberFormat="1" applyFont="1" applyBorder="1" applyAlignment="1" applyProtection="1">
      <protection hidden="1"/>
    </xf>
    <xf numFmtId="1" fontId="2" fillId="0" borderId="1" xfId="0" applyNumberFormat="1" applyFont="1" applyBorder="1" applyAlignment="1" applyProtection="1">
      <protection hidden="1"/>
    </xf>
    <xf numFmtId="1" fontId="3" fillId="0" borderId="41" xfId="0" applyNumberFormat="1" applyFont="1" applyBorder="1" applyAlignment="1" applyProtection="1">
      <protection hidden="1"/>
    </xf>
    <xf numFmtId="1" fontId="3" fillId="0" borderId="42" xfId="0" applyNumberFormat="1" applyFont="1" applyBorder="1" applyAlignment="1" applyProtection="1">
      <protection hidden="1"/>
    </xf>
    <xf numFmtId="1" fontId="3" fillId="0" borderId="43" xfId="0" applyNumberFormat="1" applyFont="1" applyBorder="1" applyAlignment="1" applyProtection="1">
      <protection hidden="1"/>
    </xf>
    <xf numFmtId="164" fontId="3" fillId="0" borderId="41" xfId="0" applyNumberFormat="1" applyFont="1" applyBorder="1" applyAlignment="1" applyProtection="1">
      <protection hidden="1"/>
    </xf>
    <xf numFmtId="164" fontId="3" fillId="0" borderId="42" xfId="0" applyNumberFormat="1" applyFont="1" applyBorder="1" applyAlignment="1" applyProtection="1">
      <protection hidden="1"/>
    </xf>
    <xf numFmtId="0" fontId="3" fillId="4" borderId="69" xfId="0" applyNumberFormat="1" applyFont="1" applyFill="1" applyBorder="1" applyAlignment="1" applyProtection="1">
      <alignment horizontal="left"/>
      <protection hidden="1"/>
    </xf>
    <xf numFmtId="1" fontId="3" fillId="4" borderId="70" xfId="0" applyNumberFormat="1" applyFont="1" applyFill="1" applyBorder="1" applyAlignment="1" applyProtection="1">
      <alignment horizontal="left"/>
      <protection hidden="1"/>
    </xf>
    <xf numFmtId="0" fontId="3" fillId="4" borderId="70" xfId="0" applyNumberFormat="1" applyFont="1" applyFill="1" applyBorder="1" applyAlignment="1" applyProtection="1">
      <alignment horizontal="left"/>
      <protection hidden="1"/>
    </xf>
    <xf numFmtId="0" fontId="3" fillId="5" borderId="45" xfId="0" applyNumberFormat="1" applyFont="1" applyFill="1" applyBorder="1" applyAlignment="1" applyProtection="1">
      <alignment horizontal="left"/>
      <protection hidden="1"/>
    </xf>
    <xf numFmtId="0" fontId="3" fillId="5" borderId="45" xfId="0" applyNumberFormat="1" applyFont="1" applyFill="1" applyBorder="1" applyAlignment="1" applyProtection="1">
      <alignment horizontal="left" vertical="top" wrapText="1"/>
      <protection hidden="1"/>
    </xf>
    <xf numFmtId="0" fontId="3" fillId="5" borderId="51" xfId="0" applyNumberFormat="1" applyFont="1" applyFill="1" applyBorder="1" applyAlignment="1" applyProtection="1">
      <protection hidden="1"/>
    </xf>
    <xf numFmtId="0" fontId="3" fillId="5" borderId="45" xfId="0" applyNumberFormat="1" applyFont="1" applyFill="1" applyBorder="1" applyAlignment="1" applyProtection="1">
      <protection hidden="1"/>
    </xf>
    <xf numFmtId="0" fontId="3" fillId="5" borderId="52" xfId="0" applyNumberFormat="1" applyFont="1" applyFill="1" applyBorder="1" applyAlignment="1" applyProtection="1">
      <protection hidden="1"/>
    </xf>
    <xf numFmtId="0" fontId="3" fillId="6" borderId="44" xfId="0" applyNumberFormat="1" applyFont="1" applyFill="1" applyBorder="1" applyAlignment="1" applyProtection="1">
      <alignment wrapText="1"/>
      <protection hidden="1"/>
    </xf>
    <xf numFmtId="0" fontId="3" fillId="6" borderId="45" xfId="0" applyNumberFormat="1" applyFont="1" applyFill="1" applyBorder="1" applyAlignment="1" applyProtection="1">
      <alignment wrapText="1"/>
      <protection hidden="1"/>
    </xf>
    <xf numFmtId="0" fontId="3" fillId="7" borderId="45" xfId="0" applyNumberFormat="1" applyFont="1" applyFill="1" applyBorder="1" applyAlignment="1" applyProtection="1">
      <protection hidden="1"/>
    </xf>
    <xf numFmtId="0" fontId="3" fillId="7" borderId="45" xfId="0" applyNumberFormat="1" applyFont="1" applyFill="1" applyBorder="1" applyAlignment="1" applyProtection="1">
      <alignment wrapText="1"/>
      <protection hidden="1"/>
    </xf>
    <xf numFmtId="0" fontId="3" fillId="8" borderId="45" xfId="0" applyNumberFormat="1" applyFont="1" applyFill="1" applyBorder="1" applyAlignment="1" applyProtection="1">
      <alignment wrapText="1"/>
      <protection hidden="1"/>
    </xf>
    <xf numFmtId="0" fontId="3" fillId="9" borderId="45" xfId="0" applyNumberFormat="1" applyFont="1" applyFill="1" applyBorder="1" applyAlignment="1" applyProtection="1">
      <protection hidden="1"/>
    </xf>
    <xf numFmtId="0" fontId="3" fillId="8" borderId="52" xfId="0" applyNumberFormat="1" applyFont="1" applyFill="1" applyBorder="1" applyAlignment="1" applyProtection="1">
      <alignment wrapText="1"/>
      <protection hidden="1"/>
    </xf>
    <xf numFmtId="1" fontId="2" fillId="0" borderId="53" xfId="0" applyNumberFormat="1" applyFont="1" applyBorder="1" applyAlignment="1" applyProtection="1">
      <protection hidden="1"/>
    </xf>
    <xf numFmtId="1" fontId="2" fillId="0" borderId="24" xfId="0" applyNumberFormat="1" applyFont="1" applyBorder="1" applyAlignment="1" applyProtection="1">
      <protection hidden="1"/>
    </xf>
    <xf numFmtId="1" fontId="3" fillId="0" borderId="24" xfId="0" applyNumberFormat="1" applyFont="1" applyBorder="1" applyAlignment="1" applyProtection="1">
      <alignment horizontal="left"/>
      <protection hidden="1"/>
    </xf>
    <xf numFmtId="1" fontId="3" fillId="0" borderId="55" xfId="0" applyNumberFormat="1" applyFont="1" applyBorder="1" applyAlignment="1" applyProtection="1">
      <alignment horizontal="left"/>
      <protection hidden="1"/>
    </xf>
    <xf numFmtId="1" fontId="2" fillId="0" borderId="54" xfId="0" applyNumberFormat="1" applyFont="1" applyBorder="1" applyAlignment="1" applyProtection="1">
      <protection hidden="1"/>
    </xf>
    <xf numFmtId="2" fontId="3" fillId="10" borderId="24" xfId="0" applyNumberFormat="1" applyFont="1" applyFill="1" applyBorder="1" applyAlignment="1" applyProtection="1">
      <protection hidden="1"/>
    </xf>
    <xf numFmtId="2" fontId="3" fillId="2" borderId="24" xfId="0" applyNumberFormat="1" applyFont="1" applyFill="1" applyBorder="1" applyAlignment="1" applyProtection="1">
      <protection hidden="1"/>
    </xf>
    <xf numFmtId="2" fontId="3" fillId="0" borderId="24" xfId="0" applyNumberFormat="1" applyFont="1" applyBorder="1" applyAlignment="1" applyProtection="1">
      <protection hidden="1"/>
    </xf>
    <xf numFmtId="2" fontId="4" fillId="7" borderId="24" xfId="0" applyNumberFormat="1" applyFont="1" applyFill="1" applyBorder="1" applyAlignment="1" applyProtection="1">
      <protection hidden="1"/>
    </xf>
    <xf numFmtId="2" fontId="4" fillId="4" borderId="24" xfId="0" applyNumberFormat="1" applyFont="1" applyFill="1" applyBorder="1" applyAlignment="1" applyProtection="1">
      <protection hidden="1"/>
    </xf>
    <xf numFmtId="2" fontId="4" fillId="2" borderId="24" xfId="0" applyNumberFormat="1" applyFont="1" applyFill="1" applyBorder="1" applyAlignment="1" applyProtection="1">
      <protection hidden="1"/>
    </xf>
    <xf numFmtId="2" fontId="4" fillId="4" borderId="24" xfId="0" applyNumberFormat="1" applyFont="1" applyFill="1" applyBorder="1" applyAlignment="1" applyProtection="1">
      <alignment horizontal="right"/>
      <protection hidden="1"/>
    </xf>
    <xf numFmtId="2" fontId="4" fillId="2" borderId="24" xfId="0" applyNumberFormat="1" applyFont="1" applyFill="1" applyBorder="1" applyAlignment="1" applyProtection="1">
      <alignment horizontal="right"/>
      <protection hidden="1"/>
    </xf>
    <xf numFmtId="2" fontId="3" fillId="0" borderId="55" xfId="0" applyNumberFormat="1" applyFont="1" applyBorder="1" applyAlignment="1" applyProtection="1">
      <protection hidden="1"/>
    </xf>
    <xf numFmtId="2" fontId="4" fillId="11" borderId="54" xfId="0" applyNumberFormat="1" applyFont="1" applyFill="1" applyBorder="1" applyAlignment="1" applyProtection="1">
      <protection hidden="1"/>
    </xf>
    <xf numFmtId="2" fontId="4" fillId="11" borderId="24" xfId="0" applyNumberFormat="1" applyFont="1" applyFill="1" applyBorder="1" applyAlignment="1" applyProtection="1">
      <protection hidden="1"/>
    </xf>
    <xf numFmtId="2" fontId="4" fillId="2" borderId="55" xfId="0" applyNumberFormat="1" applyFont="1" applyFill="1" applyBorder="1" applyAlignment="1" applyProtection="1">
      <protection hidden="1"/>
    </xf>
    <xf numFmtId="2" fontId="4" fillId="11" borderId="56" xfId="0" applyNumberFormat="1" applyFont="1" applyFill="1" applyBorder="1" applyAlignment="1" applyProtection="1">
      <protection hidden="1"/>
    </xf>
    <xf numFmtId="2" fontId="3" fillId="7" borderId="54" xfId="0" applyNumberFormat="1" applyFont="1" applyFill="1" applyBorder="1" applyAlignment="1" applyProtection="1">
      <protection hidden="1"/>
    </xf>
    <xf numFmtId="2" fontId="3" fillId="7" borderId="24" xfId="0" applyNumberFormat="1" applyFont="1" applyFill="1" applyBorder="1" applyAlignment="1" applyProtection="1">
      <protection hidden="1"/>
    </xf>
    <xf numFmtId="2" fontId="3" fillId="0" borderId="24" xfId="0" applyNumberFormat="1" applyFont="1" applyBorder="1" applyAlignment="1" applyProtection="1">
      <alignment horizontal="left"/>
      <protection hidden="1"/>
    </xf>
    <xf numFmtId="0" fontId="3" fillId="0" borderId="55" xfId="0" applyNumberFormat="1" applyFont="1" applyBorder="1" applyAlignment="1" applyProtection="1">
      <protection hidden="1"/>
    </xf>
    <xf numFmtId="2" fontId="3" fillId="0" borderId="54" xfId="0" applyNumberFormat="1" applyFont="1" applyBorder="1" applyAlignment="1" applyProtection="1">
      <protection hidden="1"/>
    </xf>
    <xf numFmtId="1" fontId="3" fillId="0" borderId="24" xfId="0" applyNumberFormat="1" applyFont="1" applyBorder="1" applyAlignment="1" applyProtection="1">
      <protection hidden="1"/>
    </xf>
    <xf numFmtId="0" fontId="3" fillId="0" borderId="24" xfId="0" applyNumberFormat="1" applyFont="1" applyBorder="1" applyAlignment="1" applyProtection="1">
      <protection hidden="1"/>
    </xf>
    <xf numFmtId="165" fontId="3" fillId="0" borderId="24" xfId="0" applyNumberFormat="1" applyFont="1" applyBorder="1" applyAlignment="1" applyProtection="1">
      <protection hidden="1"/>
    </xf>
    <xf numFmtId="0" fontId="5" fillId="0" borderId="55" xfId="0" applyNumberFormat="1" applyFont="1" applyBorder="1" applyAlignment="1" applyProtection="1">
      <protection hidden="1"/>
    </xf>
    <xf numFmtId="1" fontId="3" fillId="0" borderId="54" xfId="0" applyNumberFormat="1" applyFont="1" applyBorder="1" applyAlignment="1" applyProtection="1">
      <alignment horizontal="left"/>
      <protection hidden="1"/>
    </xf>
    <xf numFmtId="0" fontId="3" fillId="0" borderId="54" xfId="0" applyNumberFormat="1" applyFont="1" applyBorder="1" applyAlignment="1" applyProtection="1">
      <alignment horizontal="left"/>
      <protection hidden="1"/>
    </xf>
    <xf numFmtId="0" fontId="3" fillId="0" borderId="57" xfId="0" applyNumberFormat="1" applyFont="1" applyBorder="1" applyAlignment="1" applyProtection="1">
      <alignment horizontal="left"/>
      <protection hidden="1"/>
    </xf>
    <xf numFmtId="1" fontId="2" fillId="0" borderId="58" xfId="0" applyNumberFormat="1" applyFont="1" applyBorder="1" applyAlignment="1" applyProtection="1">
      <protection hidden="1"/>
    </xf>
    <xf numFmtId="1" fontId="3" fillId="0" borderId="58" xfId="0" applyNumberFormat="1" applyFont="1" applyBorder="1" applyAlignment="1" applyProtection="1">
      <alignment horizontal="left"/>
      <protection hidden="1"/>
    </xf>
    <xf numFmtId="1" fontId="3" fillId="0" borderId="59" xfId="0" applyNumberFormat="1" applyFont="1" applyBorder="1" applyAlignment="1" applyProtection="1">
      <alignment horizontal="left"/>
      <protection hidden="1"/>
    </xf>
    <xf numFmtId="1" fontId="2" fillId="0" borderId="57" xfId="0" applyNumberFormat="1" applyFont="1" applyBorder="1" applyAlignment="1" applyProtection="1">
      <protection hidden="1"/>
    </xf>
    <xf numFmtId="2" fontId="3" fillId="2" borderId="58" xfId="0" applyNumberFormat="1" applyFont="1" applyFill="1" applyBorder="1" applyAlignment="1" applyProtection="1">
      <protection hidden="1"/>
    </xf>
    <xf numFmtId="2" fontId="3" fillId="0" borderId="58" xfId="0" applyNumberFormat="1" applyFont="1" applyBorder="1" applyAlignment="1" applyProtection="1">
      <protection hidden="1"/>
    </xf>
    <xf numFmtId="2" fontId="4" fillId="4" borderId="58" xfId="0" applyNumberFormat="1" applyFont="1" applyFill="1" applyBorder="1" applyAlignment="1" applyProtection="1">
      <protection hidden="1"/>
    </xf>
    <xf numFmtId="2" fontId="4" fillId="2" borderId="58" xfId="0" applyNumberFormat="1" applyFont="1" applyFill="1" applyBorder="1" applyAlignment="1" applyProtection="1">
      <protection hidden="1"/>
    </xf>
    <xf numFmtId="2" fontId="4" fillId="4" borderId="58" xfId="0" applyNumberFormat="1" applyFont="1" applyFill="1" applyBorder="1" applyAlignment="1" applyProtection="1">
      <alignment horizontal="right"/>
      <protection hidden="1"/>
    </xf>
    <xf numFmtId="2" fontId="4" fillId="2" borderId="58" xfId="0" applyNumberFormat="1" applyFont="1" applyFill="1" applyBorder="1" applyAlignment="1" applyProtection="1">
      <alignment horizontal="right"/>
      <protection hidden="1"/>
    </xf>
    <xf numFmtId="2" fontId="3" fillId="0" borderId="59" xfId="0" applyNumberFormat="1" applyFont="1" applyBorder="1" applyAlignment="1" applyProtection="1">
      <protection hidden="1"/>
    </xf>
    <xf numFmtId="2" fontId="4" fillId="11" borderId="57" xfId="0" applyNumberFormat="1" applyFont="1" applyFill="1" applyBorder="1" applyAlignment="1" applyProtection="1">
      <protection hidden="1"/>
    </xf>
    <xf numFmtId="2" fontId="4" fillId="11" borderId="58" xfId="0" applyNumberFormat="1" applyFont="1" applyFill="1" applyBorder="1" applyAlignment="1" applyProtection="1">
      <protection hidden="1"/>
    </xf>
    <xf numFmtId="2" fontId="4" fillId="2" borderId="59" xfId="0" applyNumberFormat="1" applyFont="1" applyFill="1" applyBorder="1" applyAlignment="1" applyProtection="1">
      <protection hidden="1"/>
    </xf>
    <xf numFmtId="2" fontId="4" fillId="11" borderId="60" xfId="0" applyNumberFormat="1" applyFont="1" applyFill="1" applyBorder="1" applyAlignment="1" applyProtection="1">
      <protection hidden="1"/>
    </xf>
    <xf numFmtId="2" fontId="3" fillId="7" borderId="57" xfId="0" applyNumberFormat="1" applyFont="1" applyFill="1" applyBorder="1" applyAlignment="1" applyProtection="1">
      <protection hidden="1"/>
    </xf>
    <xf numFmtId="2" fontId="3" fillId="7" borderId="58" xfId="0" applyNumberFormat="1" applyFont="1" applyFill="1" applyBorder="1" applyAlignment="1" applyProtection="1">
      <protection hidden="1"/>
    </xf>
    <xf numFmtId="2" fontId="3" fillId="0" borderId="58" xfId="0" applyNumberFormat="1" applyFont="1" applyBorder="1" applyAlignment="1" applyProtection="1">
      <alignment horizontal="left"/>
      <protection hidden="1"/>
    </xf>
    <xf numFmtId="0" fontId="3" fillId="0" borderId="59" xfId="0" applyNumberFormat="1" applyFont="1" applyBorder="1" applyAlignment="1" applyProtection="1">
      <protection hidden="1"/>
    </xf>
    <xf numFmtId="2" fontId="3" fillId="0" borderId="57" xfId="0" applyNumberFormat="1" applyFont="1" applyBorder="1" applyAlignment="1" applyProtection="1">
      <protection hidden="1"/>
    </xf>
    <xf numFmtId="1" fontId="3" fillId="0" borderId="58" xfId="0" applyNumberFormat="1" applyFont="1" applyBorder="1" applyAlignment="1" applyProtection="1">
      <protection hidden="1"/>
    </xf>
    <xf numFmtId="0" fontId="3" fillId="0" borderId="58" xfId="0" applyNumberFormat="1" applyFont="1" applyBorder="1" applyAlignment="1" applyProtection="1">
      <protection hidden="1"/>
    </xf>
    <xf numFmtId="165" fontId="3" fillId="0" borderId="58" xfId="0" applyNumberFormat="1" applyFont="1" applyBorder="1" applyAlignment="1" applyProtection="1">
      <protection hidden="1"/>
    </xf>
    <xf numFmtId="0" fontId="5" fillId="0" borderId="59" xfId="0" applyNumberFormat="1" applyFont="1" applyBorder="1" applyAlignment="1" applyProtection="1">
      <protection hidden="1"/>
    </xf>
    <xf numFmtId="1" fontId="2" fillId="0" borderId="61" xfId="0" applyNumberFormat="1" applyFont="1" applyBorder="1" applyAlignment="1" applyProtection="1">
      <protection hidden="1"/>
    </xf>
    <xf numFmtId="2" fontId="3" fillId="0" borderId="61" xfId="0" applyNumberFormat="1" applyFont="1" applyBorder="1" applyAlignment="1" applyProtection="1">
      <protection hidden="1"/>
    </xf>
    <xf numFmtId="1" fontId="3" fillId="0" borderId="61" xfId="0" applyNumberFormat="1" applyFont="1" applyBorder="1" applyAlignment="1" applyProtection="1">
      <protection hidden="1"/>
    </xf>
    <xf numFmtId="1" fontId="3" fillId="0" borderId="62" xfId="0" applyNumberFormat="1" applyFont="1" applyBorder="1" applyAlignment="1" applyProtection="1">
      <protection hidden="1"/>
    </xf>
    <xf numFmtId="1" fontId="3" fillId="0" borderId="63" xfId="0" applyNumberFormat="1" applyFont="1" applyBorder="1" applyAlignment="1" applyProtection="1">
      <protection hidden="1"/>
    </xf>
    <xf numFmtId="2" fontId="3" fillId="0" borderId="1" xfId="0" applyNumberFormat="1" applyFont="1" applyBorder="1" applyAlignment="1" applyProtection="1">
      <protection hidden="1"/>
    </xf>
    <xf numFmtId="1" fontId="6" fillId="0" borderId="1" xfId="0" applyNumberFormat="1" applyFont="1" applyBorder="1" applyAlignment="1" applyProtection="1">
      <protection hidden="1"/>
    </xf>
    <xf numFmtId="1" fontId="3" fillId="0" borderId="1" xfId="0" applyNumberFormat="1" applyFont="1" applyBorder="1" applyAlignment="1" applyProtection="1">
      <protection hidden="1"/>
    </xf>
    <xf numFmtId="0" fontId="3" fillId="2" borderId="64" xfId="0" applyNumberFormat="1" applyFont="1" applyFill="1" applyBorder="1" applyAlignment="1" applyProtection="1">
      <alignment horizontal="left"/>
      <protection hidden="1"/>
    </xf>
    <xf numFmtId="1" fontId="3" fillId="2" borderId="65" xfId="0" applyNumberFormat="1" applyFont="1" applyFill="1" applyBorder="1" applyAlignment="1" applyProtection="1">
      <alignment horizontal="left"/>
      <protection hidden="1"/>
    </xf>
    <xf numFmtId="1" fontId="3" fillId="2" borderId="66" xfId="0" applyNumberFormat="1" applyFont="1" applyFill="1" applyBorder="1" applyAlignment="1" applyProtection="1">
      <alignment horizontal="left"/>
      <protection hidden="1"/>
    </xf>
    <xf numFmtId="0" fontId="3" fillId="2" borderId="67" xfId="0" applyNumberFormat="1" applyFont="1" applyFill="1" applyBorder="1" applyAlignment="1" applyProtection="1">
      <alignment horizontal="left"/>
      <protection hidden="1"/>
    </xf>
    <xf numFmtId="166" fontId="3" fillId="2" borderId="68" xfId="0" applyNumberFormat="1" applyFont="1" applyFill="1" applyBorder="1" applyAlignment="1" applyProtection="1">
      <alignment horizontal="right"/>
      <protection hidden="1"/>
    </xf>
    <xf numFmtId="0" fontId="3" fillId="0" borderId="36" xfId="0" applyNumberFormat="1" applyFont="1" applyBorder="1" applyAlignment="1" applyProtection="1">
      <alignment horizontal="left"/>
      <protection hidden="1"/>
    </xf>
    <xf numFmtId="0" fontId="3" fillId="0" borderId="37" xfId="0" applyNumberFormat="1" applyFont="1" applyBorder="1" applyAlignment="1" applyProtection="1">
      <alignment horizontal="left"/>
      <protection hidden="1"/>
    </xf>
    <xf numFmtId="1" fontId="3" fillId="0" borderId="35" xfId="0" applyNumberFormat="1" applyFont="1" applyBorder="1" applyAlignment="1" applyProtection="1">
      <alignment horizontal="left"/>
      <protection hidden="1"/>
    </xf>
    <xf numFmtId="0" fontId="3" fillId="5" borderId="70" xfId="0" applyNumberFormat="1" applyFont="1" applyFill="1" applyBorder="1" applyAlignment="1" applyProtection="1">
      <alignment horizontal="left"/>
      <protection hidden="1"/>
    </xf>
    <xf numFmtId="0" fontId="3" fillId="5" borderId="71" xfId="0" applyNumberFormat="1" applyFont="1" applyFill="1" applyBorder="1" applyAlignment="1" applyProtection="1">
      <alignment horizontal="left"/>
      <protection hidden="1"/>
    </xf>
    <xf numFmtId="0" fontId="3" fillId="4" borderId="69" xfId="0" applyNumberFormat="1" applyFont="1" applyFill="1" applyBorder="1" applyAlignment="1" applyProtection="1">
      <alignment horizontal="center"/>
      <protection hidden="1"/>
    </xf>
    <xf numFmtId="0" fontId="3" fillId="4" borderId="70" xfId="0" applyNumberFormat="1" applyFont="1" applyFill="1" applyBorder="1" applyAlignment="1" applyProtection="1">
      <alignment horizontal="center"/>
      <protection hidden="1"/>
    </xf>
    <xf numFmtId="0" fontId="3" fillId="4" borderId="71" xfId="0" applyNumberFormat="1" applyFont="1" applyFill="1" applyBorder="1" applyAlignment="1" applyProtection="1">
      <alignment horizontal="center"/>
      <protection hidden="1"/>
    </xf>
    <xf numFmtId="0" fontId="3" fillId="4" borderId="71" xfId="0" applyNumberFormat="1" applyFont="1" applyFill="1" applyBorder="1" applyAlignment="1" applyProtection="1">
      <alignment horizontal="right"/>
      <protection hidden="1"/>
    </xf>
    <xf numFmtId="0" fontId="3" fillId="4" borderId="70" xfId="0" applyNumberFormat="1" applyFont="1" applyFill="1" applyBorder="1" applyAlignment="1" applyProtection="1">
      <protection hidden="1"/>
    </xf>
    <xf numFmtId="1" fontId="3" fillId="4" borderId="70" xfId="0" applyNumberFormat="1" applyFont="1" applyFill="1" applyBorder="1" applyAlignment="1" applyProtection="1">
      <protection hidden="1"/>
    </xf>
    <xf numFmtId="1" fontId="3" fillId="4" borderId="71" xfId="0" applyNumberFormat="1" applyFont="1" applyFill="1" applyBorder="1" applyAlignment="1" applyProtection="1">
      <protection hidden="1"/>
    </xf>
    <xf numFmtId="0" fontId="7" fillId="0" borderId="34" xfId="0" applyNumberFormat="1" applyFont="1" applyBorder="1" applyAlignment="1" applyProtection="1">
      <protection hidden="1"/>
    </xf>
    <xf numFmtId="1" fontId="3" fillId="5" borderId="44" xfId="0" applyNumberFormat="1" applyFont="1" applyFill="1" applyBorder="1" applyAlignment="1" applyProtection="1">
      <alignment horizontal="left"/>
      <protection hidden="1"/>
    </xf>
    <xf numFmtId="1" fontId="3" fillId="5" borderId="45" xfId="0" applyNumberFormat="1" applyFont="1" applyFill="1" applyBorder="1" applyAlignment="1" applyProtection="1">
      <alignment horizontal="left"/>
      <protection hidden="1"/>
    </xf>
    <xf numFmtId="0" fontId="3" fillId="0" borderId="45" xfId="0" applyNumberFormat="1" applyFont="1" applyBorder="1" applyAlignment="1" applyProtection="1">
      <alignment horizontal="left"/>
      <protection hidden="1"/>
    </xf>
    <xf numFmtId="1" fontId="3" fillId="0" borderId="52" xfId="0" applyNumberFormat="1" applyFont="1" applyBorder="1" applyAlignment="1" applyProtection="1">
      <alignment horizontal="left"/>
      <protection hidden="1"/>
    </xf>
    <xf numFmtId="2" fontId="3" fillId="0" borderId="44" xfId="0" applyNumberFormat="1" applyFont="1" applyBorder="1" applyAlignment="1" applyProtection="1">
      <protection hidden="1"/>
    </xf>
    <xf numFmtId="2" fontId="3" fillId="0" borderId="45" xfId="0" applyNumberFormat="1" applyFont="1" applyBorder="1" applyAlignment="1" applyProtection="1">
      <protection hidden="1"/>
    </xf>
    <xf numFmtId="2" fontId="3" fillId="0" borderId="52" xfId="0" applyNumberFormat="1" applyFont="1" applyBorder="1" applyAlignment="1" applyProtection="1">
      <protection hidden="1"/>
    </xf>
    <xf numFmtId="2" fontId="3" fillId="2" borderId="51" xfId="0" applyNumberFormat="1" applyFont="1" applyFill="1" applyBorder="1" applyAlignment="1" applyProtection="1">
      <protection hidden="1"/>
    </xf>
    <xf numFmtId="0" fontId="4" fillId="5" borderId="51" xfId="0" applyNumberFormat="1" applyFont="1" applyFill="1" applyBorder="1" applyAlignment="1" applyProtection="1">
      <alignment horizontal="center"/>
      <protection hidden="1"/>
    </xf>
    <xf numFmtId="1" fontId="3" fillId="0" borderId="45" xfId="0" applyNumberFormat="1" applyFont="1" applyBorder="1" applyAlignment="1" applyProtection="1">
      <protection hidden="1"/>
    </xf>
    <xf numFmtId="165" fontId="3" fillId="0" borderId="45" xfId="0" applyNumberFormat="1" applyFont="1" applyBorder="1" applyAlignment="1" applyProtection="1">
      <protection hidden="1"/>
    </xf>
    <xf numFmtId="164" fontId="3" fillId="0" borderId="52" xfId="0" applyNumberFormat="1" applyFont="1" applyBorder="1" applyAlignment="1" applyProtection="1">
      <protection hidden="1"/>
    </xf>
    <xf numFmtId="164" fontId="3" fillId="0" borderId="53" xfId="0" applyNumberFormat="1" applyFont="1" applyBorder="1" applyAlignment="1" applyProtection="1">
      <protection hidden="1"/>
    </xf>
    <xf numFmtId="1" fontId="3" fillId="5" borderId="54" xfId="0" applyNumberFormat="1" applyFont="1" applyFill="1" applyBorder="1" applyAlignment="1" applyProtection="1">
      <alignment horizontal="left"/>
      <protection hidden="1"/>
    </xf>
    <xf numFmtId="0" fontId="3" fillId="0" borderId="24" xfId="0" applyNumberFormat="1" applyFont="1" applyBorder="1" applyAlignment="1" applyProtection="1">
      <alignment horizontal="left"/>
      <protection hidden="1"/>
    </xf>
    <xf numFmtId="1" fontId="2" fillId="0" borderId="55" xfId="0" applyNumberFormat="1" applyFont="1" applyBorder="1" applyAlignment="1" applyProtection="1">
      <protection hidden="1"/>
    </xf>
    <xf numFmtId="2" fontId="3" fillId="2" borderId="56" xfId="0" applyNumberFormat="1" applyFont="1" applyFill="1" applyBorder="1" applyAlignment="1" applyProtection="1">
      <protection hidden="1"/>
    </xf>
    <xf numFmtId="0" fontId="4" fillId="5" borderId="56" xfId="0" applyNumberFormat="1" applyFont="1" applyFill="1" applyBorder="1" applyAlignment="1" applyProtection="1">
      <alignment horizontal="center"/>
      <protection hidden="1"/>
    </xf>
    <xf numFmtId="164" fontId="3" fillId="0" borderId="53" xfId="0" applyNumberFormat="1" applyFont="1" applyBorder="1" applyAlignment="1" applyProtection="1">
      <alignment vertical="center"/>
      <protection hidden="1"/>
    </xf>
    <xf numFmtId="164" fontId="3" fillId="0" borderId="55" xfId="0" applyNumberFormat="1" applyFont="1" applyBorder="1" applyAlignment="1" applyProtection="1">
      <protection hidden="1"/>
    </xf>
    <xf numFmtId="1" fontId="2" fillId="0" borderId="12" xfId="0" applyNumberFormat="1" applyFont="1" applyBorder="1" applyAlignment="1" applyProtection="1">
      <protection hidden="1"/>
    </xf>
    <xf numFmtId="2" fontId="3" fillId="0" borderId="12" xfId="0" applyNumberFormat="1" applyFont="1" applyBorder="1" applyAlignment="1" applyProtection="1">
      <protection hidden="1"/>
    </xf>
    <xf numFmtId="0" fontId="3" fillId="4" borderId="44" xfId="0" applyNumberFormat="1" applyFont="1" applyFill="1" applyBorder="1" applyAlignment="1" applyProtection="1">
      <alignment horizontal="left"/>
      <protection hidden="1"/>
    </xf>
    <xf numFmtId="1" fontId="3" fillId="4" borderId="45" xfId="0" applyNumberFormat="1" applyFont="1" applyFill="1" applyBorder="1" applyAlignment="1" applyProtection="1">
      <alignment horizontal="left"/>
      <protection hidden="1"/>
    </xf>
    <xf numFmtId="0" fontId="3" fillId="4" borderId="45" xfId="0" applyNumberFormat="1" applyFont="1" applyFill="1" applyBorder="1" applyAlignment="1" applyProtection="1">
      <alignment horizontal="left"/>
      <protection hidden="1"/>
    </xf>
    <xf numFmtId="2" fontId="4" fillId="7" borderId="58" xfId="0" applyNumberFormat="1" applyFont="1" applyFill="1" applyBorder="1" applyAlignment="1" applyProtection="1">
      <protection hidden="1"/>
    </xf>
    <xf numFmtId="0" fontId="3" fillId="0" borderId="45" xfId="0" applyNumberFormat="1" applyFont="1" applyBorder="1" applyAlignment="1" applyProtection="1">
      <protection hidden="1"/>
    </xf>
    <xf numFmtId="0" fontId="3" fillId="0" borderId="52" xfId="0" applyNumberFormat="1" applyFont="1" applyBorder="1" applyAlignment="1" applyProtection="1">
      <protection hidden="1"/>
    </xf>
    <xf numFmtId="1" fontId="3" fillId="5" borderId="57" xfId="0" applyNumberFormat="1" applyFont="1" applyFill="1" applyBorder="1" applyAlignment="1" applyProtection="1">
      <alignment horizontal="left"/>
      <protection hidden="1"/>
    </xf>
    <xf numFmtId="0" fontId="3" fillId="0" borderId="58" xfId="0" applyNumberFormat="1" applyFont="1" applyBorder="1" applyAlignment="1" applyProtection="1">
      <alignment horizontal="left"/>
      <protection hidden="1"/>
    </xf>
    <xf numFmtId="1" fontId="2" fillId="0" borderId="59" xfId="0" applyNumberFormat="1" applyFont="1" applyBorder="1" applyAlignment="1" applyProtection="1">
      <protection hidden="1"/>
    </xf>
    <xf numFmtId="2" fontId="3" fillId="2" borderId="60" xfId="0" applyNumberFormat="1" applyFont="1" applyFill="1" applyBorder="1" applyAlignment="1" applyProtection="1">
      <protection hidden="1"/>
    </xf>
    <xf numFmtId="0" fontId="4" fillId="5" borderId="60" xfId="0" applyNumberFormat="1" applyFont="1" applyFill="1" applyBorder="1" applyAlignment="1" applyProtection="1">
      <alignment horizontal="center"/>
      <protection hidden="1"/>
    </xf>
    <xf numFmtId="164" fontId="3" fillId="0" borderId="59" xfId="0" applyNumberFormat="1" applyFont="1" applyBorder="1" applyAlignment="1" applyProtection="1">
      <protection hidden="1"/>
    </xf>
    <xf numFmtId="0" fontId="3" fillId="4" borderId="52" xfId="0" applyNumberFormat="1" applyFont="1" applyFill="1" applyBorder="1" applyAlignment="1" applyProtection="1">
      <alignment horizontal="left"/>
      <protection hidden="1"/>
    </xf>
    <xf numFmtId="0" fontId="3" fillId="5" borderId="44" xfId="0" applyNumberFormat="1" applyFont="1" applyFill="1" applyBorder="1" applyAlignment="1" applyProtection="1">
      <alignment horizontal="left"/>
      <protection hidden="1"/>
    </xf>
    <xf numFmtId="1" fontId="3" fillId="0" borderId="24" xfId="0" applyNumberFormat="1" applyFont="1" applyBorder="1" applyAlignment="1" applyProtection="1">
      <alignment horizontal="center"/>
      <protection hidden="1"/>
    </xf>
    <xf numFmtId="2" fontId="3" fillId="10" borderId="58" xfId="0" applyNumberFormat="1" applyFont="1" applyFill="1" applyBorder="1" applyAlignment="1" applyProtection="1">
      <protection hidden="1"/>
    </xf>
    <xf numFmtId="2" fontId="3" fillId="14" borderId="24" xfId="0" applyNumberFormat="1" applyFont="1" applyFill="1" applyBorder="1" applyAlignment="1" applyProtection="1">
      <protection hidden="1"/>
    </xf>
    <xf numFmtId="2" fontId="4" fillId="11" borderId="55" xfId="0" applyNumberFormat="1" applyFont="1" applyFill="1" applyBorder="1" applyAlignment="1" applyProtection="1">
      <protection hidden="1"/>
    </xf>
    <xf numFmtId="0" fontId="1" fillId="0" borderId="1" xfId="0" applyFont="1" applyFill="1" applyBorder="1" applyAlignment="1" applyProtection="1">
      <protection hidden="1"/>
    </xf>
    <xf numFmtId="1" fontId="2" fillId="0" borderId="34" xfId="0" applyNumberFormat="1" applyFont="1" applyFill="1" applyBorder="1" applyAlignment="1" applyProtection="1">
      <protection hidden="1"/>
    </xf>
    <xf numFmtId="1" fontId="3" fillId="0" borderId="54" xfId="0" applyNumberFormat="1" applyFont="1" applyFill="1" applyBorder="1" applyAlignment="1" applyProtection="1">
      <alignment horizontal="left"/>
      <protection hidden="1"/>
    </xf>
    <xf numFmtId="1" fontId="2" fillId="0" borderId="24" xfId="0" applyNumberFormat="1" applyFont="1" applyFill="1" applyBorder="1" applyAlignment="1" applyProtection="1">
      <protection hidden="1"/>
    </xf>
    <xf numFmtId="1" fontId="3" fillId="0" borderId="24" xfId="0" applyNumberFormat="1" applyFont="1" applyFill="1" applyBorder="1" applyAlignment="1" applyProtection="1">
      <alignment horizontal="left"/>
      <protection hidden="1"/>
    </xf>
    <xf numFmtId="1" fontId="3" fillId="0" borderId="55" xfId="0" applyNumberFormat="1" applyFont="1" applyFill="1" applyBorder="1" applyAlignment="1" applyProtection="1">
      <alignment horizontal="left"/>
      <protection hidden="1"/>
    </xf>
    <xf numFmtId="1" fontId="2" fillId="0" borderId="54" xfId="0" applyNumberFormat="1" applyFont="1" applyFill="1" applyBorder="1" applyAlignment="1" applyProtection="1">
      <protection hidden="1"/>
    </xf>
    <xf numFmtId="2" fontId="3" fillId="0" borderId="24" xfId="0" applyNumberFormat="1" applyFont="1" applyFill="1" applyBorder="1" applyAlignment="1" applyProtection="1">
      <protection hidden="1"/>
    </xf>
    <xf numFmtId="2" fontId="4" fillId="12" borderId="24" xfId="0" applyNumberFormat="1" applyFont="1" applyFill="1" applyBorder="1" applyAlignment="1" applyProtection="1">
      <protection hidden="1"/>
    </xf>
    <xf numFmtId="2" fontId="4" fillId="0" borderId="24" xfId="0" applyNumberFormat="1" applyFont="1" applyFill="1" applyBorder="1" applyAlignment="1" applyProtection="1">
      <protection hidden="1"/>
    </xf>
    <xf numFmtId="2" fontId="4" fillId="0" borderId="24" xfId="0" applyNumberFormat="1" applyFont="1" applyFill="1" applyBorder="1" applyAlignment="1" applyProtection="1">
      <alignment horizontal="right"/>
      <protection hidden="1"/>
    </xf>
    <xf numFmtId="2" fontId="3" fillId="0" borderId="55" xfId="0" applyNumberFormat="1" applyFont="1" applyFill="1" applyBorder="1" applyAlignment="1" applyProtection="1">
      <protection hidden="1"/>
    </xf>
    <xf numFmtId="2" fontId="4" fillId="0" borderId="54" xfId="0" applyNumberFormat="1" applyFont="1" applyFill="1" applyBorder="1" applyAlignment="1" applyProtection="1">
      <protection hidden="1"/>
    </xf>
    <xf numFmtId="2" fontId="4" fillId="0" borderId="55" xfId="0" applyNumberFormat="1" applyFont="1" applyFill="1" applyBorder="1" applyAlignment="1" applyProtection="1">
      <protection hidden="1"/>
    </xf>
    <xf numFmtId="2" fontId="4" fillId="0" borderId="56" xfId="0" applyNumberFormat="1" applyFont="1" applyFill="1" applyBorder="1" applyAlignment="1" applyProtection="1">
      <protection hidden="1"/>
    </xf>
    <xf numFmtId="2" fontId="3" fillId="13" borderId="54" xfId="0" applyNumberFormat="1" applyFont="1" applyFill="1" applyBorder="1" applyAlignment="1" applyProtection="1">
      <protection hidden="1"/>
    </xf>
    <xf numFmtId="2" fontId="3" fillId="13" borderId="24" xfId="0" applyNumberFormat="1" applyFont="1" applyFill="1" applyBorder="1" applyAlignment="1" applyProtection="1">
      <protection hidden="1"/>
    </xf>
    <xf numFmtId="2" fontId="3" fillId="0" borderId="24" xfId="0" applyNumberFormat="1" applyFont="1" applyFill="1" applyBorder="1" applyAlignment="1" applyProtection="1">
      <alignment horizontal="left"/>
      <protection hidden="1"/>
    </xf>
    <xf numFmtId="0" fontId="3" fillId="0" borderId="55" xfId="0" applyNumberFormat="1" applyFont="1" applyFill="1" applyBorder="1" applyAlignment="1" applyProtection="1">
      <protection hidden="1"/>
    </xf>
    <xf numFmtId="2" fontId="3" fillId="0" borderId="54" xfId="0" applyNumberFormat="1" applyFont="1" applyFill="1" applyBorder="1" applyAlignment="1" applyProtection="1">
      <protection hidden="1"/>
    </xf>
    <xf numFmtId="1" fontId="3" fillId="0" borderId="24" xfId="0" applyNumberFormat="1" applyFont="1" applyFill="1" applyBorder="1" applyAlignment="1" applyProtection="1">
      <protection hidden="1"/>
    </xf>
    <xf numFmtId="0" fontId="3" fillId="0" borderId="24" xfId="0" applyNumberFormat="1" applyFont="1" applyFill="1" applyBorder="1" applyAlignment="1" applyProtection="1">
      <protection hidden="1"/>
    </xf>
    <xf numFmtId="165" fontId="3" fillId="0" borderId="24" xfId="0" applyNumberFormat="1" applyFont="1" applyFill="1" applyBorder="1" applyAlignment="1" applyProtection="1">
      <protection hidden="1"/>
    </xf>
    <xf numFmtId="0" fontId="5" fillId="0" borderId="55" xfId="0" applyNumberFormat="1" applyFont="1" applyFill="1" applyBorder="1" applyAlignment="1" applyProtection="1">
      <protection hidden="1"/>
    </xf>
    <xf numFmtId="1" fontId="2" fillId="0" borderId="53" xfId="0" applyNumberFormat="1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0" fillId="0" borderId="0" xfId="0" applyFont="1" applyFill="1" applyAlignment="1" applyProtection="1">
      <alignment vertical="top" wrapText="1"/>
      <protection hidden="1"/>
    </xf>
    <xf numFmtId="2" fontId="4" fillId="11" borderId="59" xfId="0" applyNumberFormat="1" applyFont="1" applyFill="1" applyBorder="1" applyAlignment="1" applyProtection="1">
      <protection hidden="1"/>
    </xf>
    <xf numFmtId="1" fontId="3" fillId="0" borderId="45" xfId="0" applyNumberFormat="1" applyFont="1" applyBorder="1" applyAlignment="1" applyProtection="1">
      <alignment horizontal="left"/>
      <protection hidden="1"/>
    </xf>
    <xf numFmtId="0" fontId="3" fillId="0" borderId="44" xfId="0" applyNumberFormat="1" applyFont="1" applyFill="1" applyBorder="1" applyAlignment="1" applyProtection="1">
      <alignment horizontal="left"/>
      <protection hidden="1"/>
    </xf>
    <xf numFmtId="1" fontId="3" fillId="0" borderId="45" xfId="0" applyNumberFormat="1" applyFont="1" applyFill="1" applyBorder="1" applyAlignment="1" applyProtection="1">
      <alignment horizontal="left"/>
      <protection hidden="1"/>
    </xf>
    <xf numFmtId="1" fontId="3" fillId="0" borderId="52" xfId="0" applyNumberFormat="1" applyFont="1" applyFill="1" applyBorder="1" applyAlignment="1" applyProtection="1">
      <alignment horizontal="left"/>
      <protection hidden="1"/>
    </xf>
    <xf numFmtId="1" fontId="3" fillId="0" borderId="24" xfId="0" applyNumberFormat="1" applyFont="1" applyFill="1" applyBorder="1" applyAlignment="1" applyProtection="1">
      <alignment horizontal="center"/>
      <protection hidden="1"/>
    </xf>
    <xf numFmtId="0" fontId="3" fillId="0" borderId="72" xfId="0" applyNumberFormat="1" applyFont="1" applyBorder="1" applyAlignment="1" applyProtection="1">
      <protection hidden="1"/>
    </xf>
    <xf numFmtId="1" fontId="3" fillId="0" borderId="74" xfId="0" applyNumberFormat="1" applyFont="1" applyBorder="1" applyAlignment="1" applyProtection="1">
      <protection hidden="1"/>
    </xf>
    <xf numFmtId="0" fontId="3" fillId="0" borderId="77" xfId="0" applyNumberFormat="1" applyFont="1" applyBorder="1" applyAlignment="1" applyProtection="1">
      <alignment horizontal="left"/>
      <protection hidden="1"/>
    </xf>
    <xf numFmtId="0" fontId="3" fillId="2" borderId="64" xfId="0" applyNumberFormat="1" applyFont="1" applyFill="1" applyBorder="1" applyAlignment="1" applyProtection="1">
      <protection hidden="1"/>
    </xf>
    <xf numFmtId="0" fontId="3" fillId="2" borderId="65" xfId="0" applyNumberFormat="1" applyFont="1" applyFill="1" applyBorder="1" applyAlignment="1" applyProtection="1">
      <protection hidden="1"/>
    </xf>
    <xf numFmtId="0" fontId="3" fillId="2" borderId="68" xfId="0" applyNumberFormat="1" applyFont="1" applyFill="1" applyBorder="1" applyAlignment="1" applyProtection="1">
      <protection hidden="1"/>
    </xf>
    <xf numFmtId="1" fontId="3" fillId="0" borderId="54" xfId="0" applyNumberFormat="1" applyFont="1" applyBorder="1" applyAlignment="1" applyProtection="1">
      <alignment horizontal="center"/>
      <protection hidden="1"/>
    </xf>
    <xf numFmtId="1" fontId="8" fillId="0" borderId="1" xfId="0" applyNumberFormat="1" applyFont="1" applyBorder="1" applyAlignment="1" applyProtection="1">
      <protection hidden="1"/>
    </xf>
    <xf numFmtId="1" fontId="8" fillId="0" borderId="2" xfId="0" applyNumberFormat="1" applyFont="1" applyBorder="1" applyAlignment="1" applyProtection="1">
      <protection hidden="1"/>
    </xf>
    <xf numFmtId="1" fontId="8" fillId="0" borderId="2" xfId="0" applyNumberFormat="1" applyFont="1" applyBorder="1" applyAlignment="1" applyProtection="1">
      <alignment horizontal="left"/>
      <protection hidden="1"/>
    </xf>
    <xf numFmtId="0" fontId="8" fillId="0" borderId="0" xfId="0" applyNumberFormat="1" applyFont="1" applyAlignment="1" applyProtection="1">
      <protection hidden="1"/>
    </xf>
    <xf numFmtId="0" fontId="9" fillId="0" borderId="0" xfId="0" applyFont="1" applyAlignment="1" applyProtection="1">
      <alignment vertical="top" wrapText="1"/>
      <protection hidden="1"/>
    </xf>
    <xf numFmtId="1" fontId="8" fillId="0" borderId="3" xfId="0" applyNumberFormat="1" applyFont="1" applyBorder="1" applyAlignment="1" applyProtection="1">
      <protection hidden="1"/>
    </xf>
    <xf numFmtId="1" fontId="8" fillId="0" borderId="7" xfId="0" applyNumberFormat="1" applyFont="1" applyBorder="1" applyAlignment="1" applyProtection="1">
      <protection hidden="1"/>
    </xf>
    <xf numFmtId="1" fontId="8" fillId="0" borderId="8" xfId="0" applyNumberFormat="1" applyFont="1" applyBorder="1" applyAlignment="1" applyProtection="1">
      <alignment horizontal="left"/>
      <protection hidden="1"/>
    </xf>
    <xf numFmtId="1" fontId="8" fillId="0" borderId="1" xfId="0" applyNumberFormat="1" applyFont="1" applyBorder="1" applyAlignment="1" applyProtection="1">
      <alignment horizontal="left"/>
      <protection hidden="1"/>
    </xf>
    <xf numFmtId="1" fontId="8" fillId="0" borderId="9" xfId="0" applyNumberFormat="1" applyFont="1" applyBorder="1" applyAlignment="1" applyProtection="1">
      <alignment horizontal="left"/>
      <protection hidden="1"/>
    </xf>
    <xf numFmtId="1" fontId="11" fillId="0" borderId="1" xfId="0" applyNumberFormat="1" applyFont="1" applyBorder="1" applyAlignment="1" applyProtection="1">
      <protection hidden="1"/>
    </xf>
    <xf numFmtId="1" fontId="8" fillId="0" borderId="10" xfId="0" applyNumberFormat="1" applyFont="1" applyBorder="1" applyAlignment="1" applyProtection="1">
      <protection hidden="1"/>
    </xf>
    <xf numFmtId="1" fontId="8" fillId="0" borderId="14" xfId="0" applyNumberFormat="1" applyFont="1" applyBorder="1" applyAlignment="1" applyProtection="1">
      <alignment horizontal="left"/>
      <protection hidden="1"/>
    </xf>
    <xf numFmtId="1" fontId="8" fillId="0" borderId="12" xfId="0" applyNumberFormat="1" applyFont="1" applyBorder="1" applyAlignment="1" applyProtection="1">
      <alignment horizontal="left"/>
      <protection hidden="1"/>
    </xf>
    <xf numFmtId="1" fontId="8" fillId="0" borderId="9" xfId="0" applyNumberFormat="1" applyFont="1" applyBorder="1" applyAlignment="1" applyProtection="1">
      <protection hidden="1"/>
    </xf>
    <xf numFmtId="0" fontId="14" fillId="0" borderId="24" xfId="0" applyNumberFormat="1" applyFont="1" applyBorder="1" applyAlignment="1" applyProtection="1">
      <alignment horizontal="center"/>
      <protection hidden="1"/>
    </xf>
    <xf numFmtId="0" fontId="9" fillId="3" borderId="24" xfId="0" applyFont="1" applyFill="1" applyBorder="1" applyAlignment="1" applyProtection="1">
      <protection hidden="1"/>
    </xf>
    <xf numFmtId="1" fontId="9" fillId="3" borderId="24" xfId="0" applyNumberFormat="1" applyFont="1" applyFill="1" applyBorder="1" applyAlignment="1" applyProtection="1">
      <protection hidden="1"/>
    </xf>
    <xf numFmtId="1" fontId="9" fillId="3" borderId="24" xfId="0" applyNumberFormat="1" applyFont="1" applyFill="1" applyBorder="1" applyAlignment="1" applyProtection="1">
      <alignment horizontal="left"/>
      <protection hidden="1"/>
    </xf>
    <xf numFmtId="0" fontId="14" fillId="0" borderId="24" xfId="0" applyFont="1" applyBorder="1" applyAlignment="1" applyProtection="1">
      <alignment horizontal="center"/>
      <protection hidden="1"/>
    </xf>
    <xf numFmtId="1" fontId="8" fillId="0" borderId="10" xfId="0" applyNumberFormat="1" applyFont="1" applyBorder="1" applyAlignment="1" applyProtection="1">
      <alignment horizontal="right"/>
      <protection hidden="1"/>
    </xf>
    <xf numFmtId="1" fontId="8" fillId="0" borderId="10" xfId="0" applyNumberFormat="1" applyFont="1" applyBorder="1" applyAlignment="1" applyProtection="1">
      <alignment horizontal="left"/>
      <protection hidden="1"/>
    </xf>
    <xf numFmtId="0" fontId="9" fillId="3" borderId="24" xfId="0" applyFont="1" applyFill="1" applyBorder="1" applyAlignment="1" applyProtection="1">
      <alignment horizontal="left"/>
      <protection hidden="1"/>
    </xf>
    <xf numFmtId="0" fontId="9" fillId="3" borderId="24" xfId="0" applyNumberFormat="1" applyFont="1" applyFill="1" applyBorder="1" applyAlignment="1" applyProtection="1">
      <protection hidden="1"/>
    </xf>
    <xf numFmtId="0" fontId="8" fillId="0" borderId="10" xfId="0" applyFont="1" applyBorder="1" applyAlignment="1" applyProtection="1">
      <protection hidden="1"/>
    </xf>
    <xf numFmtId="0" fontId="15" fillId="0" borderId="1" xfId="0" applyFont="1" applyBorder="1" applyAlignment="1" applyProtection="1">
      <protection hidden="1"/>
    </xf>
    <xf numFmtId="1" fontId="15" fillId="0" borderId="34" xfId="0" applyNumberFormat="1" applyFont="1" applyBorder="1" applyAlignment="1" applyProtection="1">
      <protection hidden="1"/>
    </xf>
    <xf numFmtId="1" fontId="16" fillId="0" borderId="54" xfId="0" applyNumberFormat="1" applyFont="1" applyBorder="1" applyAlignment="1" applyProtection="1">
      <alignment horizontal="left"/>
      <protection hidden="1"/>
    </xf>
    <xf numFmtId="1" fontId="16" fillId="0" borderId="24" xfId="0" applyNumberFormat="1" applyFont="1" applyBorder="1" applyAlignment="1" applyProtection="1">
      <alignment horizontal="center"/>
      <protection hidden="1"/>
    </xf>
    <xf numFmtId="1" fontId="16" fillId="0" borderId="24" xfId="0" applyNumberFormat="1" applyFont="1" applyBorder="1" applyAlignment="1" applyProtection="1">
      <alignment horizontal="left"/>
      <protection hidden="1"/>
    </xf>
    <xf numFmtId="2" fontId="16" fillId="10" borderId="24" xfId="0" applyNumberFormat="1" applyFont="1" applyFill="1" applyBorder="1" applyAlignment="1" applyProtection="1">
      <protection hidden="1"/>
    </xf>
    <xf numFmtId="2" fontId="16" fillId="2" borderId="24" xfId="0" applyNumberFormat="1" applyFont="1" applyFill="1" applyBorder="1" applyAlignment="1" applyProtection="1">
      <protection hidden="1"/>
    </xf>
    <xf numFmtId="2" fontId="16" fillId="0" borderId="24" xfId="0" applyNumberFormat="1" applyFont="1" applyBorder="1" applyAlignment="1" applyProtection="1">
      <protection hidden="1"/>
    </xf>
    <xf numFmtId="2" fontId="17" fillId="7" borderId="24" xfId="0" applyNumberFormat="1" applyFont="1" applyFill="1" applyBorder="1" applyAlignment="1" applyProtection="1">
      <protection hidden="1"/>
    </xf>
    <xf numFmtId="2" fontId="17" fillId="4" borderId="24" xfId="0" applyNumberFormat="1" applyFont="1" applyFill="1" applyBorder="1" applyAlignment="1" applyProtection="1">
      <protection hidden="1"/>
    </xf>
    <xf numFmtId="2" fontId="17" fillId="2" borderId="24" xfId="0" applyNumberFormat="1" applyFont="1" applyFill="1" applyBorder="1" applyAlignment="1" applyProtection="1">
      <protection hidden="1"/>
    </xf>
    <xf numFmtId="2" fontId="17" fillId="4" borderId="24" xfId="0" applyNumberFormat="1" applyFont="1" applyFill="1" applyBorder="1" applyAlignment="1" applyProtection="1">
      <alignment horizontal="right"/>
      <protection hidden="1"/>
    </xf>
    <xf numFmtId="2" fontId="17" fillId="2" borderId="24" xfId="0" applyNumberFormat="1" applyFont="1" applyFill="1" applyBorder="1" applyAlignment="1" applyProtection="1">
      <alignment horizontal="right"/>
      <protection hidden="1"/>
    </xf>
    <xf numFmtId="2" fontId="16" fillId="0" borderId="55" xfId="0" applyNumberFormat="1" applyFont="1" applyBorder="1" applyAlignment="1" applyProtection="1">
      <protection hidden="1"/>
    </xf>
    <xf numFmtId="2" fontId="17" fillId="11" borderId="54" xfId="0" applyNumberFormat="1" applyFont="1" applyFill="1" applyBorder="1" applyAlignment="1" applyProtection="1">
      <protection hidden="1"/>
    </xf>
    <xf numFmtId="2" fontId="17" fillId="11" borderId="24" xfId="0" applyNumberFormat="1" applyFont="1" applyFill="1" applyBorder="1" applyAlignment="1" applyProtection="1">
      <protection hidden="1"/>
    </xf>
    <xf numFmtId="2" fontId="17" fillId="2" borderId="55" xfId="0" applyNumberFormat="1" applyFont="1" applyFill="1" applyBorder="1" applyAlignment="1" applyProtection="1">
      <protection hidden="1"/>
    </xf>
    <xf numFmtId="2" fontId="17" fillId="11" borderId="56" xfId="0" applyNumberFormat="1" applyFont="1" applyFill="1" applyBorder="1" applyAlignment="1" applyProtection="1">
      <protection hidden="1"/>
    </xf>
    <xf numFmtId="2" fontId="16" fillId="7" borderId="54" xfId="0" applyNumberFormat="1" applyFont="1" applyFill="1" applyBorder="1" applyAlignment="1" applyProtection="1">
      <protection hidden="1"/>
    </xf>
    <xf numFmtId="2" fontId="16" fillId="7" borderId="24" xfId="0" applyNumberFormat="1" applyFont="1" applyFill="1" applyBorder="1" applyAlignment="1" applyProtection="1">
      <protection hidden="1"/>
    </xf>
    <xf numFmtId="2" fontId="16" fillId="0" borderId="24" xfId="0" applyNumberFormat="1" applyFont="1" applyBorder="1" applyAlignment="1" applyProtection="1">
      <alignment horizontal="left"/>
      <protection hidden="1"/>
    </xf>
    <xf numFmtId="0" fontId="16" fillId="0" borderId="55" xfId="0" applyNumberFormat="1" applyFont="1" applyBorder="1" applyAlignment="1" applyProtection="1">
      <protection hidden="1"/>
    </xf>
    <xf numFmtId="2" fontId="16" fillId="0" borderId="54" xfId="0" applyNumberFormat="1" applyFont="1" applyBorder="1" applyAlignment="1" applyProtection="1">
      <protection hidden="1"/>
    </xf>
    <xf numFmtId="1" fontId="16" fillId="0" borderId="24" xfId="0" applyNumberFormat="1" applyFont="1" applyBorder="1" applyAlignment="1" applyProtection="1">
      <protection hidden="1"/>
    </xf>
    <xf numFmtId="0" fontId="16" fillId="0" borderId="24" xfId="0" applyNumberFormat="1" applyFont="1" applyBorder="1" applyAlignment="1" applyProtection="1">
      <protection hidden="1"/>
    </xf>
    <xf numFmtId="165" fontId="16" fillId="0" borderId="24" xfId="0" applyNumberFormat="1" applyFont="1" applyBorder="1" applyAlignment="1" applyProtection="1">
      <protection hidden="1"/>
    </xf>
    <xf numFmtId="0" fontId="18" fillId="0" borderId="55" xfId="0" applyNumberFormat="1" applyFont="1" applyBorder="1" applyAlignment="1" applyProtection="1">
      <protection hidden="1"/>
    </xf>
    <xf numFmtId="1" fontId="15" fillId="0" borderId="53" xfId="0" applyNumberFormat="1" applyFont="1" applyBorder="1" applyAlignment="1" applyProtection="1">
      <protection hidden="1"/>
    </xf>
    <xf numFmtId="0" fontId="15" fillId="0" borderId="0" xfId="0" applyNumberFormat="1" applyFont="1" applyAlignment="1" applyProtection="1">
      <protection hidden="1"/>
    </xf>
    <xf numFmtId="0" fontId="19" fillId="0" borderId="0" xfId="0" applyFont="1" applyAlignment="1" applyProtection="1">
      <alignment vertical="top" wrapText="1"/>
      <protection hidden="1"/>
    </xf>
    <xf numFmtId="1" fontId="15" fillId="0" borderId="1" xfId="0" applyNumberFormat="1" applyFont="1" applyBorder="1" applyAlignment="1" applyProtection="1">
      <protection hidden="1"/>
    </xf>
    <xf numFmtId="0" fontId="16" fillId="0" borderId="54" xfId="0" applyNumberFormat="1" applyFont="1" applyBorder="1" applyAlignment="1" applyProtection="1">
      <alignment horizontal="left"/>
      <protection hidden="1"/>
    </xf>
    <xf numFmtId="1" fontId="15" fillId="0" borderId="24" xfId="0" applyNumberFormat="1" applyFont="1" applyBorder="1" applyAlignment="1" applyProtection="1">
      <protection hidden="1"/>
    </xf>
    <xf numFmtId="2" fontId="17" fillId="11" borderId="55" xfId="0" applyNumberFormat="1" applyFont="1" applyFill="1" applyBorder="1" applyAlignment="1" applyProtection="1">
      <protection hidden="1"/>
    </xf>
    <xf numFmtId="0" fontId="20" fillId="0" borderId="45" xfId="0" applyNumberFormat="1" applyFont="1" applyBorder="1" applyAlignment="1" applyProtection="1">
      <alignment horizontal="left"/>
      <protection hidden="1"/>
    </xf>
    <xf numFmtId="2" fontId="3" fillId="16" borderId="24" xfId="0" applyNumberFormat="1" applyFont="1" applyFill="1" applyBorder="1" applyAlignment="1" applyProtection="1">
      <protection hidden="1"/>
    </xf>
    <xf numFmtId="2" fontId="3" fillId="16" borderId="58" xfId="0" applyNumberFormat="1" applyFont="1" applyFill="1" applyBorder="1" applyAlignment="1" applyProtection="1">
      <protection hidden="1"/>
    </xf>
    <xf numFmtId="0" fontId="9" fillId="17" borderId="17" xfId="0" applyNumberFormat="1" applyFont="1" applyFill="1" applyBorder="1" applyAlignment="1" applyProtection="1">
      <protection hidden="1"/>
    </xf>
    <xf numFmtId="0" fontId="9" fillId="17" borderId="17" xfId="0" applyNumberFormat="1" applyFont="1" applyFill="1" applyBorder="1" applyAlignment="1" applyProtection="1">
      <alignment horizontal="left"/>
      <protection hidden="1"/>
    </xf>
    <xf numFmtId="1" fontId="9" fillId="17" borderId="18" xfId="0" applyNumberFormat="1" applyFont="1" applyFill="1" applyBorder="1" applyAlignment="1" applyProtection="1">
      <protection hidden="1"/>
    </xf>
    <xf numFmtId="1" fontId="9" fillId="17" borderId="19" xfId="0" applyNumberFormat="1" applyFont="1" applyFill="1" applyBorder="1" applyAlignment="1" applyProtection="1">
      <protection hidden="1"/>
    </xf>
    <xf numFmtId="1" fontId="9" fillId="17" borderId="20" xfId="0" applyNumberFormat="1" applyFont="1" applyFill="1" applyBorder="1" applyAlignment="1" applyProtection="1">
      <protection hidden="1"/>
    </xf>
    <xf numFmtId="1" fontId="9" fillId="17" borderId="21" xfId="0" applyNumberFormat="1" applyFont="1" applyFill="1" applyBorder="1" applyAlignment="1" applyProtection="1">
      <alignment horizontal="left"/>
      <protection hidden="1"/>
    </xf>
    <xf numFmtId="1" fontId="9" fillId="17" borderId="22" xfId="0" applyNumberFormat="1" applyFont="1" applyFill="1" applyBorder="1" applyAlignment="1" applyProtection="1">
      <protection hidden="1"/>
    </xf>
    <xf numFmtId="1" fontId="9" fillId="17" borderId="23" xfId="0" applyNumberFormat="1" applyFont="1" applyFill="1" applyBorder="1" applyAlignment="1" applyProtection="1">
      <protection hidden="1"/>
    </xf>
    <xf numFmtId="0" fontId="9" fillId="17" borderId="21" xfId="0" applyNumberFormat="1" applyFont="1" applyFill="1" applyBorder="1" applyAlignment="1" applyProtection="1">
      <protection hidden="1"/>
    </xf>
    <xf numFmtId="0" fontId="13" fillId="17" borderId="24" xfId="0" applyFont="1" applyFill="1" applyBorder="1" applyAlignment="1" applyProtection="1">
      <alignment horizontal="left"/>
      <protection hidden="1"/>
    </xf>
    <xf numFmtId="1" fontId="14" fillId="17" borderId="21" xfId="0" applyNumberFormat="1" applyFont="1" applyFill="1" applyBorder="1" applyAlignment="1" applyProtection="1">
      <protection hidden="1"/>
    </xf>
    <xf numFmtId="1" fontId="9" fillId="17" borderId="25" xfId="0" applyNumberFormat="1" applyFont="1" applyFill="1" applyBorder="1" applyAlignment="1" applyProtection="1">
      <protection hidden="1"/>
    </xf>
    <xf numFmtId="1" fontId="9" fillId="17" borderId="26" xfId="0" applyNumberFormat="1" applyFont="1" applyFill="1" applyBorder="1" applyAlignment="1" applyProtection="1">
      <protection hidden="1"/>
    </xf>
    <xf numFmtId="1" fontId="9" fillId="17" borderId="21" xfId="0" applyNumberFormat="1" applyFont="1" applyFill="1" applyBorder="1" applyAlignment="1" applyProtection="1">
      <protection hidden="1"/>
    </xf>
    <xf numFmtId="0" fontId="13" fillId="17" borderId="24" xfId="0" applyNumberFormat="1" applyFont="1" applyFill="1" applyBorder="1" applyAlignment="1" applyProtection="1">
      <alignment horizontal="left"/>
      <protection hidden="1"/>
    </xf>
    <xf numFmtId="1" fontId="9" fillId="17" borderId="17" xfId="0" applyNumberFormat="1" applyFont="1" applyFill="1" applyBorder="1" applyAlignment="1" applyProtection="1">
      <protection hidden="1"/>
    </xf>
    <xf numFmtId="0" fontId="9" fillId="17" borderId="20" xfId="0" applyNumberFormat="1" applyFont="1" applyFill="1" applyBorder="1" applyAlignment="1" applyProtection="1">
      <protection hidden="1"/>
    </xf>
    <xf numFmtId="0" fontId="9" fillId="17" borderId="18" xfId="0" applyNumberFormat="1" applyFont="1" applyFill="1" applyBorder="1" applyAlignment="1" applyProtection="1">
      <protection hidden="1"/>
    </xf>
    <xf numFmtId="0" fontId="9" fillId="17" borderId="19" xfId="0" applyNumberFormat="1" applyFont="1" applyFill="1" applyBorder="1" applyAlignment="1" applyProtection="1">
      <alignment horizontal="left"/>
      <protection hidden="1"/>
    </xf>
    <xf numFmtId="1" fontId="14" fillId="17" borderId="18" xfId="0" applyNumberFormat="1" applyFont="1" applyFill="1" applyBorder="1" applyAlignment="1" applyProtection="1">
      <protection hidden="1"/>
    </xf>
    <xf numFmtId="1" fontId="14" fillId="17" borderId="19" xfId="0" applyNumberFormat="1" applyFont="1" applyFill="1" applyBorder="1" applyAlignment="1" applyProtection="1">
      <protection hidden="1"/>
    </xf>
    <xf numFmtId="1" fontId="9" fillId="17" borderId="26" xfId="0" applyNumberFormat="1" applyFont="1" applyFill="1" applyBorder="1" applyAlignment="1" applyProtection="1">
      <alignment horizontal="left"/>
      <protection hidden="1"/>
    </xf>
    <xf numFmtId="0" fontId="9" fillId="17" borderId="25" xfId="0" applyNumberFormat="1" applyFont="1" applyFill="1" applyBorder="1" applyAlignment="1" applyProtection="1">
      <protection hidden="1"/>
    </xf>
    <xf numFmtId="0" fontId="13" fillId="17" borderId="27" xfId="0" applyNumberFormat="1" applyFont="1" applyFill="1" applyBorder="1" applyAlignment="1" applyProtection="1">
      <alignment horizontal="left"/>
      <protection hidden="1"/>
    </xf>
    <xf numFmtId="0" fontId="14" fillId="17" borderId="17" xfId="0" applyNumberFormat="1" applyFont="1" applyFill="1" applyBorder="1" applyAlignment="1" applyProtection="1">
      <protection hidden="1"/>
    </xf>
    <xf numFmtId="0" fontId="14" fillId="17" borderId="20" xfId="0" applyNumberFormat="1" applyFont="1" applyFill="1" applyBorder="1" applyAlignment="1" applyProtection="1">
      <protection hidden="1"/>
    </xf>
    <xf numFmtId="0" fontId="14" fillId="17" borderId="21" xfId="0" applyNumberFormat="1" applyFont="1" applyFill="1" applyBorder="1" applyAlignment="1" applyProtection="1">
      <protection hidden="1"/>
    </xf>
    <xf numFmtId="0" fontId="14" fillId="17" borderId="28" xfId="0" applyNumberFormat="1" applyFont="1" applyFill="1" applyBorder="1" applyAlignment="1" applyProtection="1">
      <protection hidden="1"/>
    </xf>
    <xf numFmtId="0" fontId="9" fillId="17" borderId="29" xfId="0" applyNumberFormat="1" applyFont="1" applyFill="1" applyBorder="1" applyAlignment="1" applyProtection="1">
      <alignment horizontal="left"/>
      <protection hidden="1"/>
    </xf>
    <xf numFmtId="0" fontId="14" fillId="17" borderId="30" xfId="0" applyNumberFormat="1" applyFont="1" applyFill="1" applyBorder="1" applyAlignment="1" applyProtection="1">
      <protection hidden="1"/>
    </xf>
    <xf numFmtId="1" fontId="9" fillId="17" borderId="31" xfId="0" applyNumberFormat="1" applyFont="1" applyFill="1" applyBorder="1" applyAlignment="1" applyProtection="1">
      <alignment horizontal="left"/>
      <protection hidden="1"/>
    </xf>
    <xf numFmtId="0" fontId="14" fillId="17" borderId="25" xfId="0" applyNumberFormat="1" applyFont="1" applyFill="1" applyBorder="1" applyAlignment="1" applyProtection="1">
      <protection hidden="1"/>
    </xf>
    <xf numFmtId="0" fontId="14" fillId="17" borderId="32" xfId="0" applyNumberFormat="1" applyFont="1" applyFill="1" applyBorder="1" applyAlignment="1" applyProtection="1">
      <protection hidden="1"/>
    </xf>
    <xf numFmtId="0" fontId="13" fillId="17" borderId="33" xfId="0" applyNumberFormat="1" applyFont="1" applyFill="1" applyBorder="1" applyAlignment="1" applyProtection="1">
      <alignment horizontal="left"/>
      <protection hidden="1"/>
    </xf>
    <xf numFmtId="1" fontId="14" fillId="17" borderId="20" xfId="0" applyNumberFormat="1" applyFont="1" applyFill="1" applyBorder="1" applyAlignment="1" applyProtection="1">
      <protection hidden="1"/>
    </xf>
    <xf numFmtId="1" fontId="14" fillId="17" borderId="17" xfId="0" applyNumberFormat="1" applyFont="1" applyFill="1" applyBorder="1" applyAlignment="1" applyProtection="1">
      <protection hidden="1"/>
    </xf>
    <xf numFmtId="168" fontId="3" fillId="0" borderId="45" xfId="0" applyNumberFormat="1" applyFont="1" applyBorder="1" applyAlignment="1" applyProtection="1">
      <protection hidden="1"/>
    </xf>
    <xf numFmtId="1" fontId="23" fillId="0" borderId="1" xfId="0" applyNumberFormat="1" applyFont="1" applyBorder="1" applyAlignment="1" applyProtection="1">
      <protection hidden="1"/>
    </xf>
    <xf numFmtId="1" fontId="23" fillId="0" borderId="34" xfId="0" applyNumberFormat="1" applyFont="1" applyBorder="1" applyAlignment="1" applyProtection="1">
      <protection hidden="1"/>
    </xf>
    <xf numFmtId="1" fontId="24" fillId="0" borderId="54" xfId="0" applyNumberFormat="1" applyFont="1" applyBorder="1" applyAlignment="1" applyProtection="1">
      <alignment horizontal="left"/>
      <protection hidden="1"/>
    </xf>
    <xf numFmtId="1" fontId="23" fillId="0" borderId="24" xfId="0" applyNumberFormat="1" applyFont="1" applyBorder="1" applyAlignment="1" applyProtection="1">
      <protection hidden="1"/>
    </xf>
    <xf numFmtId="1" fontId="24" fillId="0" borderId="24" xfId="0" applyNumberFormat="1" applyFont="1" applyBorder="1" applyAlignment="1" applyProtection="1">
      <alignment horizontal="left"/>
      <protection hidden="1"/>
    </xf>
    <xf numFmtId="2" fontId="24" fillId="10" borderId="24" xfId="0" applyNumberFormat="1" applyFont="1" applyFill="1" applyBorder="1" applyAlignment="1" applyProtection="1">
      <protection hidden="1"/>
    </xf>
    <xf numFmtId="2" fontId="24" fillId="2" borderId="24" xfId="0" applyNumberFormat="1" applyFont="1" applyFill="1" applyBorder="1" applyAlignment="1" applyProtection="1">
      <protection hidden="1"/>
    </xf>
    <xf numFmtId="2" fontId="24" fillId="0" borderId="24" xfId="0" applyNumberFormat="1" applyFont="1" applyBorder="1" applyAlignment="1" applyProtection="1">
      <protection hidden="1"/>
    </xf>
    <xf numFmtId="2" fontId="25" fillId="7" borderId="24" xfId="0" applyNumberFormat="1" applyFont="1" applyFill="1" applyBorder="1" applyAlignment="1" applyProtection="1">
      <protection hidden="1"/>
    </xf>
    <xf numFmtId="2" fontId="25" fillId="4" borderId="24" xfId="0" applyNumberFormat="1" applyFont="1" applyFill="1" applyBorder="1" applyAlignment="1" applyProtection="1">
      <protection hidden="1"/>
    </xf>
    <xf numFmtId="2" fontId="25" fillId="2" borderId="24" xfId="0" applyNumberFormat="1" applyFont="1" applyFill="1" applyBorder="1" applyAlignment="1" applyProtection="1">
      <protection hidden="1"/>
    </xf>
    <xf numFmtId="2" fontId="25" fillId="4" borderId="24" xfId="0" applyNumberFormat="1" applyFont="1" applyFill="1" applyBorder="1" applyAlignment="1" applyProtection="1">
      <alignment horizontal="right"/>
      <protection hidden="1"/>
    </xf>
    <xf numFmtId="2" fontId="25" fillId="2" borderId="24" xfId="0" applyNumberFormat="1" applyFont="1" applyFill="1" applyBorder="1" applyAlignment="1" applyProtection="1">
      <alignment horizontal="right"/>
      <protection hidden="1"/>
    </xf>
    <xf numFmtId="2" fontId="24" fillId="0" borderId="55" xfId="0" applyNumberFormat="1" applyFont="1" applyBorder="1" applyAlignment="1" applyProtection="1">
      <protection hidden="1"/>
    </xf>
    <xf numFmtId="2" fontId="25" fillId="11" borderId="54" xfId="0" applyNumberFormat="1" applyFont="1" applyFill="1" applyBorder="1" applyAlignment="1" applyProtection="1">
      <protection hidden="1"/>
    </xf>
    <xf numFmtId="2" fontId="25" fillId="11" borderId="24" xfId="0" applyNumberFormat="1" applyFont="1" applyFill="1" applyBorder="1" applyAlignment="1" applyProtection="1">
      <protection hidden="1"/>
    </xf>
    <xf numFmtId="2" fontId="25" fillId="2" borderId="55" xfId="0" applyNumberFormat="1" applyFont="1" applyFill="1" applyBorder="1" applyAlignment="1" applyProtection="1">
      <protection hidden="1"/>
    </xf>
    <xf numFmtId="2" fontId="25" fillId="11" borderId="56" xfId="0" applyNumberFormat="1" applyFont="1" applyFill="1" applyBorder="1" applyAlignment="1" applyProtection="1">
      <protection hidden="1"/>
    </xf>
    <xf numFmtId="2" fontId="24" fillId="7" borderId="54" xfId="0" applyNumberFormat="1" applyFont="1" applyFill="1" applyBorder="1" applyAlignment="1" applyProtection="1">
      <protection hidden="1"/>
    </xf>
    <xf numFmtId="2" fontId="24" fillId="7" borderId="24" xfId="0" applyNumberFormat="1" applyFont="1" applyFill="1" applyBorder="1" applyAlignment="1" applyProtection="1">
      <protection hidden="1"/>
    </xf>
    <xf numFmtId="2" fontId="24" fillId="0" borderId="24" xfId="0" applyNumberFormat="1" applyFont="1" applyBorder="1" applyAlignment="1" applyProtection="1">
      <alignment horizontal="left"/>
      <protection hidden="1"/>
    </xf>
    <xf numFmtId="0" fontId="24" fillId="0" borderId="55" xfId="0" applyNumberFormat="1" applyFont="1" applyBorder="1" applyAlignment="1" applyProtection="1">
      <protection hidden="1"/>
    </xf>
    <xf numFmtId="2" fontId="24" fillId="0" borderId="54" xfId="0" applyNumberFormat="1" applyFont="1" applyBorder="1" applyAlignment="1" applyProtection="1">
      <protection hidden="1"/>
    </xf>
    <xf numFmtId="1" fontId="24" fillId="0" borderId="24" xfId="0" applyNumberFormat="1" applyFont="1" applyBorder="1" applyAlignment="1" applyProtection="1">
      <protection hidden="1"/>
    </xf>
    <xf numFmtId="0" fontId="24" fillId="0" borderId="24" xfId="0" applyNumberFormat="1" applyFont="1" applyBorder="1" applyAlignment="1" applyProtection="1">
      <protection hidden="1"/>
    </xf>
    <xf numFmtId="165" fontId="24" fillId="0" borderId="24" xfId="0" applyNumberFormat="1" applyFont="1" applyBorder="1" applyAlignment="1" applyProtection="1">
      <protection hidden="1"/>
    </xf>
    <xf numFmtId="0" fontId="26" fillId="0" borderId="55" xfId="0" applyNumberFormat="1" applyFont="1" applyBorder="1" applyAlignment="1" applyProtection="1">
      <protection hidden="1"/>
    </xf>
    <xf numFmtId="1" fontId="23" fillId="0" borderId="53" xfId="0" applyNumberFormat="1" applyFont="1" applyBorder="1" applyAlignment="1" applyProtection="1">
      <protection hidden="1"/>
    </xf>
    <xf numFmtId="0" fontId="23" fillId="0" borderId="1" xfId="0" applyFont="1" applyBorder="1" applyAlignment="1" applyProtection="1">
      <protection hidden="1"/>
    </xf>
    <xf numFmtId="0" fontId="23" fillId="0" borderId="0" xfId="0" applyNumberFormat="1" applyFont="1" applyAlignment="1" applyProtection="1">
      <protection hidden="1"/>
    </xf>
    <xf numFmtId="0" fontId="27" fillId="0" borderId="0" xfId="0" applyFont="1" applyAlignment="1" applyProtection="1">
      <alignment vertical="top" wrapText="1"/>
      <protection hidden="1"/>
    </xf>
    <xf numFmtId="0" fontId="3" fillId="0" borderId="35" xfId="0" applyNumberFormat="1" applyFont="1" applyBorder="1" applyAlignment="1" applyProtection="1">
      <alignment horizontal="left"/>
      <protection hidden="1"/>
    </xf>
    <xf numFmtId="1" fontId="3" fillId="0" borderId="36" xfId="0" applyNumberFormat="1" applyFont="1" applyBorder="1" applyAlignment="1" applyProtection="1">
      <alignment horizontal="left"/>
      <protection hidden="1"/>
    </xf>
    <xf numFmtId="1" fontId="3" fillId="0" borderId="36" xfId="0" applyNumberFormat="1" applyFont="1" applyBorder="1" applyAlignment="1" applyProtection="1">
      <protection hidden="1"/>
    </xf>
    <xf numFmtId="1" fontId="3" fillId="0" borderId="37" xfId="0" applyNumberFormat="1" applyFont="1" applyBorder="1" applyAlignment="1" applyProtection="1">
      <protection hidden="1"/>
    </xf>
    <xf numFmtId="0" fontId="12" fillId="15" borderId="11" xfId="0" applyNumberFormat="1" applyFont="1" applyFill="1" applyBorder="1" applyAlignment="1" applyProtection="1">
      <alignment horizontal="center" vertical="center"/>
      <protection hidden="1"/>
    </xf>
    <xf numFmtId="1" fontId="12" fillId="15" borderId="12" xfId="0" applyNumberFormat="1" applyFont="1" applyFill="1" applyBorder="1" applyAlignment="1" applyProtection="1">
      <alignment horizontal="center" vertical="center"/>
      <protection hidden="1"/>
    </xf>
    <xf numFmtId="1" fontId="12" fillId="15" borderId="13" xfId="0" applyNumberFormat="1" applyFont="1" applyFill="1" applyBorder="1" applyAlignment="1" applyProtection="1">
      <alignment horizontal="center" vertical="center"/>
      <protection hidden="1"/>
    </xf>
    <xf numFmtId="1" fontId="12" fillId="15" borderId="15" xfId="0" applyNumberFormat="1" applyFont="1" applyFill="1" applyBorder="1" applyAlignment="1" applyProtection="1">
      <alignment horizontal="center" vertical="center"/>
      <protection hidden="1"/>
    </xf>
    <xf numFmtId="1" fontId="12" fillId="15" borderId="9" xfId="0" applyNumberFormat="1" applyFont="1" applyFill="1" applyBorder="1" applyAlignment="1" applyProtection="1">
      <alignment horizontal="center" vertical="center"/>
      <protection hidden="1"/>
    </xf>
    <xf numFmtId="1" fontId="12" fillId="15" borderId="16" xfId="0" applyNumberFormat="1" applyFont="1" applyFill="1" applyBorder="1" applyAlignment="1" applyProtection="1">
      <alignment horizontal="center" vertical="center"/>
      <protection hidden="1"/>
    </xf>
    <xf numFmtId="167" fontId="10" fillId="15" borderId="4" xfId="0" applyNumberFormat="1" applyFont="1" applyFill="1" applyBorder="1" applyAlignment="1" applyProtection="1">
      <alignment horizontal="center" vertical="center"/>
      <protection hidden="1"/>
    </xf>
    <xf numFmtId="167" fontId="10" fillId="15" borderId="5" xfId="0" applyNumberFormat="1" applyFont="1" applyFill="1" applyBorder="1" applyAlignment="1" applyProtection="1">
      <alignment horizontal="center" vertical="center"/>
      <protection hidden="1"/>
    </xf>
    <xf numFmtId="167" fontId="10" fillId="15" borderId="6" xfId="0" applyNumberFormat="1" applyFont="1" applyFill="1" applyBorder="1" applyAlignment="1" applyProtection="1">
      <alignment horizontal="center" vertical="center"/>
      <protection hidden="1"/>
    </xf>
    <xf numFmtId="0" fontId="3" fillId="5" borderId="50" xfId="0" applyNumberFormat="1" applyFont="1" applyFill="1" applyBorder="1" applyAlignment="1" applyProtection="1">
      <alignment horizontal="center"/>
      <protection hidden="1"/>
    </xf>
    <xf numFmtId="1" fontId="3" fillId="5" borderId="47" xfId="0" applyNumberFormat="1" applyFont="1" applyFill="1" applyBorder="1" applyAlignment="1" applyProtection="1">
      <alignment horizontal="center"/>
      <protection hidden="1"/>
    </xf>
    <xf numFmtId="1" fontId="3" fillId="5" borderId="48" xfId="0" applyNumberFormat="1" applyFont="1" applyFill="1" applyBorder="1" applyAlignment="1" applyProtection="1">
      <alignment horizontal="center"/>
      <protection hidden="1"/>
    </xf>
    <xf numFmtId="0" fontId="3" fillId="5" borderId="46" xfId="0" applyNumberFormat="1" applyFont="1" applyFill="1" applyBorder="1" applyAlignment="1" applyProtection="1">
      <alignment horizontal="center"/>
      <protection hidden="1"/>
    </xf>
    <xf numFmtId="1" fontId="3" fillId="5" borderId="49" xfId="0" applyNumberFormat="1" applyFont="1" applyFill="1" applyBorder="1" applyAlignment="1" applyProtection="1">
      <alignment horizontal="center"/>
      <protection hidden="1"/>
    </xf>
    <xf numFmtId="0" fontId="3" fillId="0" borderId="35" xfId="0" applyNumberFormat="1" applyFont="1" applyBorder="1" applyAlignment="1" applyProtection="1">
      <protection hidden="1"/>
    </xf>
    <xf numFmtId="1" fontId="3" fillId="0" borderId="36" xfId="0" applyNumberFormat="1" applyFont="1" applyBorder="1" applyAlignment="1" applyProtection="1">
      <protection hidden="1"/>
    </xf>
    <xf numFmtId="1" fontId="3" fillId="0" borderId="37" xfId="0" applyNumberFormat="1" applyFont="1" applyBorder="1" applyAlignment="1" applyProtection="1">
      <protection hidden="1"/>
    </xf>
    <xf numFmtId="0" fontId="3" fillId="2" borderId="35" xfId="0" applyNumberFormat="1" applyFont="1" applyFill="1" applyBorder="1" applyAlignment="1" applyProtection="1">
      <protection hidden="1"/>
    </xf>
    <xf numFmtId="1" fontId="3" fillId="2" borderId="36" xfId="0" applyNumberFormat="1" applyFont="1" applyFill="1" applyBorder="1" applyAlignment="1" applyProtection="1">
      <protection hidden="1"/>
    </xf>
    <xf numFmtId="1" fontId="3" fillId="2" borderId="37" xfId="0" applyNumberFormat="1" applyFont="1" applyFill="1" applyBorder="1" applyAlignment="1" applyProtection="1">
      <protection hidden="1"/>
    </xf>
    <xf numFmtId="0" fontId="3" fillId="2" borderId="36" xfId="0" applyNumberFormat="1" applyFont="1" applyFill="1" applyBorder="1" applyAlignment="1" applyProtection="1">
      <protection hidden="1"/>
    </xf>
    <xf numFmtId="0" fontId="3" fillId="2" borderId="37" xfId="0" applyNumberFormat="1" applyFont="1" applyFill="1" applyBorder="1" applyAlignment="1" applyProtection="1">
      <protection hidden="1"/>
    </xf>
    <xf numFmtId="0" fontId="3" fillId="0" borderId="35" xfId="0" applyNumberFormat="1" applyFont="1" applyBorder="1" applyAlignment="1" applyProtection="1">
      <alignment horizontal="left"/>
      <protection hidden="1"/>
    </xf>
    <xf numFmtId="1" fontId="3" fillId="0" borderId="36" xfId="0" applyNumberFormat="1" applyFont="1" applyBorder="1" applyAlignment="1" applyProtection="1">
      <alignment horizontal="left"/>
      <protection hidden="1"/>
    </xf>
    <xf numFmtId="1" fontId="3" fillId="0" borderId="37" xfId="0" applyNumberFormat="1" applyFont="1" applyBorder="1" applyAlignment="1" applyProtection="1">
      <alignment horizontal="left"/>
      <protection hidden="1"/>
    </xf>
    <xf numFmtId="166" fontId="3" fillId="2" borderId="75" xfId="0" applyNumberFormat="1" applyFont="1" applyFill="1" applyBorder="1" applyAlignment="1" applyProtection="1">
      <alignment horizontal="center"/>
      <protection hidden="1"/>
    </xf>
    <xf numFmtId="166" fontId="3" fillId="2" borderId="37" xfId="0" applyNumberFormat="1" applyFont="1" applyFill="1" applyBorder="1" applyAlignment="1" applyProtection="1">
      <alignment horizontal="center"/>
      <protection hidden="1"/>
    </xf>
    <xf numFmtId="0" fontId="3" fillId="0" borderId="64" xfId="0" applyNumberFormat="1" applyFont="1" applyBorder="1" applyAlignment="1" applyProtection="1">
      <alignment horizontal="left"/>
      <protection hidden="1"/>
    </xf>
    <xf numFmtId="0" fontId="3" fillId="0" borderId="65" xfId="0" applyNumberFormat="1" applyFont="1" applyBorder="1" applyAlignment="1" applyProtection="1">
      <alignment horizontal="left"/>
      <protection hidden="1"/>
    </xf>
    <xf numFmtId="0" fontId="3" fillId="0" borderId="68" xfId="0" applyNumberFormat="1" applyFont="1" applyBorder="1" applyAlignment="1" applyProtection="1">
      <alignment horizontal="left"/>
      <protection hidden="1"/>
    </xf>
    <xf numFmtId="0" fontId="3" fillId="2" borderId="35" xfId="0" applyNumberFormat="1" applyFont="1" applyFill="1" applyBorder="1" applyAlignment="1" applyProtection="1">
      <alignment horizontal="left"/>
      <protection hidden="1"/>
    </xf>
    <xf numFmtId="1" fontId="3" fillId="2" borderId="36" xfId="0" applyNumberFormat="1" applyFont="1" applyFill="1" applyBorder="1" applyAlignment="1" applyProtection="1">
      <alignment horizontal="left"/>
      <protection hidden="1"/>
    </xf>
    <xf numFmtId="1" fontId="3" fillId="2" borderId="73" xfId="0" applyNumberFormat="1" applyFont="1" applyFill="1" applyBorder="1" applyAlignment="1" applyProtection="1">
      <alignment horizontal="left"/>
      <protection hidden="1"/>
    </xf>
    <xf numFmtId="166" fontId="3" fillId="2" borderId="77" xfId="0" applyNumberFormat="1" applyFont="1" applyFill="1" applyBorder="1" applyAlignment="1" applyProtection="1">
      <alignment horizontal="center"/>
      <protection hidden="1"/>
    </xf>
    <xf numFmtId="166" fontId="3" fillId="2" borderId="36" xfId="0" applyNumberFormat="1" applyFont="1" applyFill="1" applyBorder="1" applyAlignment="1" applyProtection="1">
      <alignment horizontal="center"/>
      <protection hidden="1"/>
    </xf>
    <xf numFmtId="166" fontId="3" fillId="2" borderId="76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protection locked="0" hidden="1"/>
    </xf>
    <xf numFmtId="1" fontId="2" fillId="0" borderId="34" xfId="0" applyNumberFormat="1" applyFont="1" applyBorder="1" applyAlignment="1" applyProtection="1">
      <protection locked="0" hidden="1"/>
    </xf>
    <xf numFmtId="0" fontId="3" fillId="2" borderId="35" xfId="0" applyNumberFormat="1" applyFont="1" applyFill="1" applyBorder="1" applyAlignment="1" applyProtection="1">
      <protection locked="0" hidden="1"/>
    </xf>
    <xf numFmtId="0" fontId="3" fillId="2" borderId="36" xfId="0" applyNumberFormat="1" applyFont="1" applyFill="1" applyBorder="1" applyAlignment="1" applyProtection="1">
      <protection locked="0" hidden="1"/>
    </xf>
    <xf numFmtId="0" fontId="3" fillId="2" borderId="37" xfId="0" applyNumberFormat="1" applyFont="1" applyFill="1" applyBorder="1" applyAlignment="1" applyProtection="1">
      <protection locked="0" hidden="1"/>
    </xf>
    <xf numFmtId="0" fontId="3" fillId="0" borderId="38" xfId="0" applyNumberFormat="1" applyFont="1" applyBorder="1" applyAlignment="1" applyProtection="1">
      <protection locked="0" hidden="1"/>
    </xf>
    <xf numFmtId="0" fontId="3" fillId="0" borderId="39" xfId="0" applyNumberFormat="1" applyFont="1" applyBorder="1" applyAlignment="1" applyProtection="1">
      <protection locked="0" hidden="1"/>
    </xf>
    <xf numFmtId="1" fontId="2" fillId="0" borderId="40" xfId="0" applyNumberFormat="1" applyFont="1" applyBorder="1" applyAlignment="1" applyProtection="1">
      <protection locked="0" hidden="1"/>
    </xf>
    <xf numFmtId="164" fontId="3" fillId="0" borderId="39" xfId="0" applyNumberFormat="1" applyFont="1" applyBorder="1" applyAlignment="1" applyProtection="1">
      <protection locked="0" hidden="1"/>
    </xf>
    <xf numFmtId="1" fontId="2" fillId="0" borderId="39" xfId="0" applyNumberFormat="1" applyFont="1" applyBorder="1" applyAlignment="1" applyProtection="1">
      <protection locked="0" hidden="1"/>
    </xf>
    <xf numFmtId="1" fontId="2" fillId="0" borderId="1" xfId="0" applyNumberFormat="1" applyFont="1" applyBorder="1" applyAlignment="1" applyProtection="1">
      <protection locked="0" hidden="1"/>
    </xf>
    <xf numFmtId="0" fontId="1" fillId="0" borderId="0" xfId="0" applyNumberFormat="1" applyFont="1" applyAlignment="1" applyProtection="1">
      <protection locked="0" hidden="1"/>
    </xf>
    <xf numFmtId="0" fontId="0" fillId="0" borderId="0" xfId="0" applyFont="1" applyAlignment="1" applyProtection="1">
      <alignment vertical="top" wrapText="1"/>
      <protection locked="0" hidden="1"/>
    </xf>
    <xf numFmtId="1" fontId="3" fillId="2" borderId="36" xfId="0" applyNumberFormat="1" applyFont="1" applyFill="1" applyBorder="1" applyAlignment="1" applyProtection="1">
      <protection locked="0" hidden="1"/>
    </xf>
    <xf numFmtId="1" fontId="3" fillId="2" borderId="37" xfId="0" applyNumberFormat="1" applyFont="1" applyFill="1" applyBorder="1" applyAlignment="1" applyProtection="1">
      <protection locked="0" hidden="1"/>
    </xf>
    <xf numFmtId="1" fontId="3" fillId="0" borderId="41" xfId="0" applyNumberFormat="1" applyFont="1" applyBorder="1" applyAlignment="1" applyProtection="1">
      <protection locked="0" hidden="1"/>
    </xf>
    <xf numFmtId="1" fontId="3" fillId="0" borderId="42" xfId="0" applyNumberFormat="1" applyFont="1" applyBorder="1" applyAlignment="1" applyProtection="1">
      <protection locked="0" hidden="1"/>
    </xf>
    <xf numFmtId="1" fontId="3" fillId="0" borderId="43" xfId="0" applyNumberFormat="1" applyFont="1" applyBorder="1" applyAlignment="1" applyProtection="1">
      <protection locked="0" hidden="1"/>
    </xf>
    <xf numFmtId="0" fontId="3" fillId="0" borderId="35" xfId="0" applyNumberFormat="1" applyFont="1" applyBorder="1" applyAlignment="1" applyProtection="1">
      <protection locked="0" hidden="1"/>
    </xf>
    <xf numFmtId="1" fontId="3" fillId="0" borderId="36" xfId="0" applyNumberFormat="1" applyFont="1" applyBorder="1" applyAlignment="1" applyProtection="1">
      <protection locked="0" hidden="1"/>
    </xf>
    <xf numFmtId="1" fontId="3" fillId="0" borderId="37" xfId="0" applyNumberFormat="1" applyFont="1" applyBorder="1" applyAlignment="1" applyProtection="1">
      <protection locked="0" hidden="1"/>
    </xf>
    <xf numFmtId="164" fontId="3" fillId="0" borderId="41" xfId="0" applyNumberFormat="1" applyFont="1" applyBorder="1" applyAlignment="1" applyProtection="1">
      <protection locked="0" hidden="1"/>
    </xf>
    <xf numFmtId="164" fontId="3" fillId="0" borderId="42" xfId="0" applyNumberFormat="1" applyFont="1" applyBorder="1" applyAlignment="1" applyProtection="1">
      <protection locked="0" hidden="1"/>
    </xf>
    <xf numFmtId="0" fontId="3" fillId="4" borderId="69" xfId="0" applyNumberFormat="1" applyFont="1" applyFill="1" applyBorder="1" applyAlignment="1" applyProtection="1">
      <alignment horizontal="left"/>
      <protection locked="0" hidden="1"/>
    </xf>
    <xf numFmtId="1" fontId="3" fillId="4" borderId="70" xfId="0" applyNumberFormat="1" applyFont="1" applyFill="1" applyBorder="1" applyAlignment="1" applyProtection="1">
      <alignment horizontal="left"/>
      <protection locked="0" hidden="1"/>
    </xf>
    <xf numFmtId="0" fontId="3" fillId="4" borderId="70" xfId="0" applyNumberFormat="1" applyFont="1" applyFill="1" applyBorder="1" applyAlignment="1" applyProtection="1">
      <alignment horizontal="left"/>
      <protection locked="0" hidden="1"/>
    </xf>
    <xf numFmtId="0" fontId="3" fillId="5" borderId="45" xfId="0" applyNumberFormat="1" applyFont="1" applyFill="1" applyBorder="1" applyAlignment="1" applyProtection="1">
      <alignment horizontal="left"/>
      <protection locked="0" hidden="1"/>
    </xf>
    <xf numFmtId="0" fontId="3" fillId="5" borderId="46" xfId="0" applyNumberFormat="1" applyFont="1" applyFill="1" applyBorder="1" applyAlignment="1" applyProtection="1">
      <alignment horizontal="center"/>
      <protection locked="0" hidden="1"/>
    </xf>
    <xf numFmtId="1" fontId="3" fillId="5" borderId="47" xfId="0" applyNumberFormat="1" applyFont="1" applyFill="1" applyBorder="1" applyAlignment="1" applyProtection="1">
      <alignment horizontal="center"/>
      <protection locked="0" hidden="1"/>
    </xf>
    <xf numFmtId="1" fontId="3" fillId="5" borderId="48" xfId="0" applyNumberFormat="1" applyFont="1" applyFill="1" applyBorder="1" applyAlignment="1" applyProtection="1">
      <alignment horizontal="center"/>
      <protection locked="0" hidden="1"/>
    </xf>
    <xf numFmtId="0" fontId="3" fillId="5" borderId="45" xfId="0" applyNumberFormat="1" applyFont="1" applyFill="1" applyBorder="1" applyAlignment="1" applyProtection="1">
      <alignment horizontal="left" vertical="top" wrapText="1"/>
      <protection locked="0" hidden="1"/>
    </xf>
    <xf numFmtId="1" fontId="3" fillId="5" borderId="49" xfId="0" applyNumberFormat="1" applyFont="1" applyFill="1" applyBorder="1" applyAlignment="1" applyProtection="1">
      <alignment horizontal="center"/>
      <protection locked="0" hidden="1"/>
    </xf>
    <xf numFmtId="0" fontId="3" fillId="5" borderId="50" xfId="0" applyNumberFormat="1" applyFont="1" applyFill="1" applyBorder="1" applyAlignment="1" applyProtection="1">
      <alignment horizontal="center"/>
      <protection locked="0" hidden="1"/>
    </xf>
    <xf numFmtId="0" fontId="3" fillId="5" borderId="51" xfId="0" applyNumberFormat="1" applyFont="1" applyFill="1" applyBorder="1" applyAlignment="1" applyProtection="1">
      <protection locked="0" hidden="1"/>
    </xf>
    <xf numFmtId="0" fontId="3" fillId="5" borderId="45" xfId="0" applyNumberFormat="1" applyFont="1" applyFill="1" applyBorder="1" applyAlignment="1" applyProtection="1">
      <protection locked="0" hidden="1"/>
    </xf>
    <xf numFmtId="0" fontId="3" fillId="5" borderId="52" xfId="0" applyNumberFormat="1" applyFont="1" applyFill="1" applyBorder="1" applyAlignment="1" applyProtection="1">
      <protection locked="0" hidden="1"/>
    </xf>
    <xf numFmtId="0" fontId="3" fillId="6" borderId="44" xfId="0" applyNumberFormat="1" applyFont="1" applyFill="1" applyBorder="1" applyAlignment="1" applyProtection="1">
      <alignment wrapText="1"/>
      <protection locked="0" hidden="1"/>
    </xf>
    <xf numFmtId="0" fontId="3" fillId="6" borderId="45" xfId="0" applyNumberFormat="1" applyFont="1" applyFill="1" applyBorder="1" applyAlignment="1" applyProtection="1">
      <alignment wrapText="1"/>
      <protection locked="0" hidden="1"/>
    </xf>
    <xf numFmtId="0" fontId="3" fillId="7" borderId="45" xfId="0" applyNumberFormat="1" applyFont="1" applyFill="1" applyBorder="1" applyAlignment="1" applyProtection="1">
      <protection locked="0" hidden="1"/>
    </xf>
    <xf numFmtId="0" fontId="3" fillId="7" borderId="45" xfId="0" applyNumberFormat="1" applyFont="1" applyFill="1" applyBorder="1" applyAlignment="1" applyProtection="1">
      <alignment wrapText="1"/>
      <protection locked="0" hidden="1"/>
    </xf>
    <xf numFmtId="0" fontId="3" fillId="8" borderId="45" xfId="0" applyNumberFormat="1" applyFont="1" applyFill="1" applyBorder="1" applyAlignment="1" applyProtection="1">
      <alignment wrapText="1"/>
      <protection locked="0" hidden="1"/>
    </xf>
    <xf numFmtId="0" fontId="3" fillId="9" borderId="45" xfId="0" applyNumberFormat="1" applyFont="1" applyFill="1" applyBorder="1" applyAlignment="1" applyProtection="1">
      <protection locked="0" hidden="1"/>
    </xf>
    <xf numFmtId="0" fontId="3" fillId="8" borderId="52" xfId="0" applyNumberFormat="1" applyFont="1" applyFill="1" applyBorder="1" applyAlignment="1" applyProtection="1">
      <alignment wrapText="1"/>
      <protection locked="0" hidden="1"/>
    </xf>
    <xf numFmtId="1" fontId="2" fillId="0" borderId="53" xfId="0" applyNumberFormat="1" applyFont="1" applyBorder="1" applyAlignment="1" applyProtection="1">
      <protection locked="0" hidden="1"/>
    </xf>
    <xf numFmtId="0" fontId="15" fillId="0" borderId="1" xfId="0" applyFont="1" applyBorder="1" applyAlignment="1" applyProtection="1">
      <protection locked="0" hidden="1"/>
    </xf>
    <xf numFmtId="1" fontId="15" fillId="0" borderId="34" xfId="0" applyNumberFormat="1" applyFont="1" applyBorder="1" applyAlignment="1" applyProtection="1">
      <protection locked="0" hidden="1"/>
    </xf>
    <xf numFmtId="0" fontId="21" fillId="0" borderId="44" xfId="0" applyFont="1" applyBorder="1" applyAlignment="1" applyProtection="1">
      <alignment horizontal="left"/>
      <protection locked="0" hidden="1"/>
    </xf>
    <xf numFmtId="1" fontId="21" fillId="0" borderId="45" xfId="0" applyNumberFormat="1" applyFont="1" applyBorder="1" applyAlignment="1" applyProtection="1">
      <alignment horizontal="left"/>
      <protection locked="0" hidden="1"/>
    </xf>
    <xf numFmtId="1" fontId="21" fillId="0" borderId="52" xfId="0" applyNumberFormat="1" applyFont="1" applyBorder="1" applyAlignment="1" applyProtection="1">
      <alignment horizontal="left"/>
      <protection locked="0" hidden="1"/>
    </xf>
    <xf numFmtId="1" fontId="16" fillId="0" borderId="54" xfId="0" applyNumberFormat="1" applyFont="1" applyBorder="1" applyAlignment="1" applyProtection="1">
      <alignment horizontal="left"/>
      <protection locked="0" hidden="1"/>
    </xf>
    <xf numFmtId="1" fontId="16" fillId="0" borderId="24" xfId="0" applyNumberFormat="1" applyFont="1" applyBorder="1" applyAlignment="1" applyProtection="1">
      <alignment horizontal="center"/>
      <protection locked="0" hidden="1"/>
    </xf>
    <xf numFmtId="1" fontId="16" fillId="0" borderId="24" xfId="0" applyNumberFormat="1" applyFont="1" applyBorder="1" applyAlignment="1" applyProtection="1">
      <alignment horizontal="left"/>
      <protection locked="0" hidden="1"/>
    </xf>
    <xf numFmtId="2" fontId="16" fillId="10" borderId="24" xfId="0" applyNumberFormat="1" applyFont="1" applyFill="1" applyBorder="1" applyAlignment="1" applyProtection="1">
      <protection locked="0" hidden="1"/>
    </xf>
    <xf numFmtId="2" fontId="16" fillId="2" borderId="24" xfId="0" applyNumberFormat="1" applyFont="1" applyFill="1" applyBorder="1" applyAlignment="1" applyProtection="1">
      <protection locked="0" hidden="1"/>
    </xf>
    <xf numFmtId="2" fontId="16" fillId="0" borderId="24" xfId="0" applyNumberFormat="1" applyFont="1" applyBorder="1" applyAlignment="1" applyProtection="1">
      <protection locked="0" hidden="1"/>
    </xf>
    <xf numFmtId="2" fontId="17" fillId="7" borderId="24" xfId="0" applyNumberFormat="1" applyFont="1" applyFill="1" applyBorder="1" applyAlignment="1" applyProtection="1">
      <protection locked="0" hidden="1"/>
    </xf>
    <xf numFmtId="2" fontId="17" fillId="4" borderId="24" xfId="0" applyNumberFormat="1" applyFont="1" applyFill="1" applyBorder="1" applyAlignment="1" applyProtection="1">
      <protection locked="0" hidden="1"/>
    </xf>
    <xf numFmtId="2" fontId="17" fillId="2" borderId="24" xfId="0" applyNumberFormat="1" applyFont="1" applyFill="1" applyBorder="1" applyAlignment="1" applyProtection="1">
      <protection locked="0" hidden="1"/>
    </xf>
    <xf numFmtId="2" fontId="17" fillId="4" borderId="24" xfId="0" applyNumberFormat="1" applyFont="1" applyFill="1" applyBorder="1" applyAlignment="1" applyProtection="1">
      <alignment horizontal="right"/>
      <protection locked="0" hidden="1"/>
    </xf>
    <xf numFmtId="2" fontId="17" fillId="2" borderId="24" xfId="0" applyNumberFormat="1" applyFont="1" applyFill="1" applyBorder="1" applyAlignment="1" applyProtection="1">
      <alignment horizontal="right"/>
      <protection locked="0" hidden="1"/>
    </xf>
    <xf numFmtId="2" fontId="16" fillId="0" borderId="55" xfId="0" applyNumberFormat="1" applyFont="1" applyBorder="1" applyAlignment="1" applyProtection="1">
      <protection locked="0" hidden="1"/>
    </xf>
    <xf numFmtId="2" fontId="17" fillId="11" borderId="54" xfId="0" applyNumberFormat="1" applyFont="1" applyFill="1" applyBorder="1" applyAlignment="1" applyProtection="1">
      <protection locked="0" hidden="1"/>
    </xf>
    <xf numFmtId="2" fontId="17" fillId="11" borderId="24" xfId="0" applyNumberFormat="1" applyFont="1" applyFill="1" applyBorder="1" applyAlignment="1" applyProtection="1">
      <protection locked="0" hidden="1"/>
    </xf>
    <xf numFmtId="2" fontId="17" fillId="2" borderId="55" xfId="0" applyNumberFormat="1" applyFont="1" applyFill="1" applyBorder="1" applyAlignment="1" applyProtection="1">
      <protection locked="0" hidden="1"/>
    </xf>
    <xf numFmtId="2" fontId="17" fillId="11" borderId="56" xfId="0" applyNumberFormat="1" applyFont="1" applyFill="1" applyBorder="1" applyAlignment="1" applyProtection="1">
      <protection locked="0" hidden="1"/>
    </xf>
    <xf numFmtId="2" fontId="16" fillId="7" borderId="54" xfId="0" applyNumberFormat="1" applyFont="1" applyFill="1" applyBorder="1" applyAlignment="1" applyProtection="1">
      <protection locked="0" hidden="1"/>
    </xf>
    <xf numFmtId="2" fontId="16" fillId="7" borderId="24" xfId="0" applyNumberFormat="1" applyFont="1" applyFill="1" applyBorder="1" applyAlignment="1" applyProtection="1">
      <protection locked="0" hidden="1"/>
    </xf>
    <xf numFmtId="2" fontId="16" fillId="0" borderId="24" xfId="0" applyNumberFormat="1" applyFont="1" applyBorder="1" applyAlignment="1" applyProtection="1">
      <alignment horizontal="left"/>
      <protection locked="0" hidden="1"/>
    </xf>
    <xf numFmtId="0" fontId="16" fillId="0" borderId="55" xfId="0" applyNumberFormat="1" applyFont="1" applyBorder="1" applyAlignment="1" applyProtection="1">
      <protection locked="0" hidden="1"/>
    </xf>
    <xf numFmtId="2" fontId="16" fillId="0" borderId="54" xfId="0" applyNumberFormat="1" applyFont="1" applyBorder="1" applyAlignment="1" applyProtection="1">
      <protection locked="0" hidden="1"/>
    </xf>
    <xf numFmtId="1" fontId="16" fillId="0" borderId="24" xfId="0" applyNumberFormat="1" applyFont="1" applyBorder="1" applyAlignment="1" applyProtection="1">
      <protection locked="0" hidden="1"/>
    </xf>
    <xf numFmtId="0" fontId="16" fillId="0" borderId="24" xfId="0" applyNumberFormat="1" applyFont="1" applyBorder="1" applyAlignment="1" applyProtection="1">
      <protection locked="0" hidden="1"/>
    </xf>
    <xf numFmtId="165" fontId="16" fillId="0" borderId="24" xfId="0" applyNumberFormat="1" applyFont="1" applyBorder="1" applyAlignment="1" applyProtection="1">
      <protection locked="0" hidden="1"/>
    </xf>
    <xf numFmtId="0" fontId="18" fillId="0" borderId="55" xfId="0" applyNumberFormat="1" applyFont="1" applyBorder="1" applyAlignment="1" applyProtection="1">
      <protection locked="0" hidden="1"/>
    </xf>
    <xf numFmtId="1" fontId="15" fillId="0" borderId="53" xfId="0" applyNumberFormat="1" applyFont="1" applyBorder="1" applyAlignment="1" applyProtection="1">
      <protection locked="0" hidden="1"/>
    </xf>
    <xf numFmtId="0" fontId="15" fillId="0" borderId="0" xfId="0" applyNumberFormat="1" applyFont="1" applyAlignment="1" applyProtection="1">
      <protection locked="0" hidden="1"/>
    </xf>
    <xf numFmtId="0" fontId="19" fillId="0" borderId="0" xfId="0" applyFont="1" applyAlignment="1" applyProtection="1">
      <alignment vertical="top" wrapText="1"/>
      <protection locked="0" hidden="1"/>
    </xf>
    <xf numFmtId="0" fontId="21" fillId="0" borderId="54" xfId="0" applyFont="1" applyBorder="1" applyAlignment="1" applyProtection="1">
      <alignment horizontal="left"/>
      <protection locked="0" hidden="1"/>
    </xf>
    <xf numFmtId="1" fontId="22" fillId="0" borderId="24" xfId="0" applyNumberFormat="1" applyFont="1" applyBorder="1" applyAlignment="1" applyProtection="1">
      <protection locked="0" hidden="1"/>
    </xf>
    <xf numFmtId="1" fontId="21" fillId="0" borderId="24" xfId="0" applyNumberFormat="1" applyFont="1" applyBorder="1" applyAlignment="1" applyProtection="1">
      <alignment horizontal="left"/>
      <protection locked="0" hidden="1"/>
    </xf>
    <xf numFmtId="1" fontId="21" fillId="0" borderId="55" xfId="0" applyNumberFormat="1" applyFont="1" applyBorder="1" applyAlignment="1" applyProtection="1">
      <alignment horizontal="left"/>
      <protection locked="0" hidden="1"/>
    </xf>
    <xf numFmtId="1" fontId="2" fillId="0" borderId="54" xfId="0" applyNumberFormat="1" applyFont="1" applyBorder="1" applyAlignment="1" applyProtection="1">
      <protection locked="0" hidden="1"/>
    </xf>
    <xf numFmtId="1" fontId="2" fillId="0" borderId="24" xfId="0" applyNumberFormat="1" applyFont="1" applyBorder="1" applyAlignment="1" applyProtection="1">
      <protection locked="0" hidden="1"/>
    </xf>
    <xf numFmtId="2" fontId="3" fillId="2" borderId="24" xfId="0" applyNumberFormat="1" applyFont="1" applyFill="1" applyBorder="1" applyAlignment="1" applyProtection="1">
      <protection locked="0" hidden="1"/>
    </xf>
    <xf numFmtId="2" fontId="3" fillId="0" borderId="24" xfId="0" applyNumberFormat="1" applyFont="1" applyBorder="1" applyAlignment="1" applyProtection="1">
      <protection locked="0" hidden="1"/>
    </xf>
    <xf numFmtId="2" fontId="4" fillId="2" borderId="24" xfId="0" applyNumberFormat="1" applyFont="1" applyFill="1" applyBorder="1" applyAlignment="1" applyProtection="1">
      <protection locked="0" hidden="1"/>
    </xf>
    <xf numFmtId="2" fontId="4" fillId="4" borderId="24" xfId="0" applyNumberFormat="1" applyFont="1" applyFill="1" applyBorder="1" applyAlignment="1" applyProtection="1">
      <protection locked="0" hidden="1"/>
    </xf>
    <xf numFmtId="2" fontId="4" fillId="11" borderId="54" xfId="0" applyNumberFormat="1" applyFont="1" applyFill="1" applyBorder="1" applyAlignment="1" applyProtection="1">
      <protection locked="0" hidden="1"/>
    </xf>
    <xf numFmtId="2" fontId="4" fillId="11" borderId="24" xfId="0" applyNumberFormat="1" applyFont="1" applyFill="1" applyBorder="1" applyAlignment="1" applyProtection="1">
      <protection locked="0" hidden="1"/>
    </xf>
    <xf numFmtId="2" fontId="4" fillId="2" borderId="55" xfId="0" applyNumberFormat="1" applyFont="1" applyFill="1" applyBorder="1" applyAlignment="1" applyProtection="1">
      <protection locked="0" hidden="1"/>
    </xf>
    <xf numFmtId="2" fontId="4" fillId="11" borderId="56" xfId="0" applyNumberFormat="1" applyFont="1" applyFill="1" applyBorder="1" applyAlignment="1" applyProtection="1">
      <protection locked="0" hidden="1"/>
    </xf>
    <xf numFmtId="2" fontId="3" fillId="7" borderId="54" xfId="0" applyNumberFormat="1" applyFont="1" applyFill="1" applyBorder="1" applyAlignment="1" applyProtection="1">
      <protection locked="0" hidden="1"/>
    </xf>
    <xf numFmtId="2" fontId="3" fillId="7" borderId="24" xfId="0" applyNumberFormat="1" applyFont="1" applyFill="1" applyBorder="1" applyAlignment="1" applyProtection="1">
      <protection locked="0" hidden="1"/>
    </xf>
    <xf numFmtId="2" fontId="3" fillId="0" borderId="24" xfId="0" applyNumberFormat="1" applyFont="1" applyBorder="1" applyAlignment="1" applyProtection="1">
      <alignment horizontal="left"/>
      <protection locked="0" hidden="1"/>
    </xf>
    <xf numFmtId="0" fontId="3" fillId="0" borderId="55" xfId="0" applyNumberFormat="1" applyFont="1" applyBorder="1" applyAlignment="1" applyProtection="1">
      <protection locked="0" hidden="1"/>
    </xf>
    <xf numFmtId="2" fontId="3" fillId="0" borderId="54" xfId="0" applyNumberFormat="1" applyFont="1" applyBorder="1" applyAlignment="1" applyProtection="1">
      <protection locked="0" hidden="1"/>
    </xf>
    <xf numFmtId="1" fontId="3" fillId="0" borderId="24" xfId="0" applyNumberFormat="1" applyFont="1" applyBorder="1" applyAlignment="1" applyProtection="1">
      <protection locked="0" hidden="1"/>
    </xf>
    <xf numFmtId="0" fontId="3" fillId="0" borderId="24" xfId="0" applyNumberFormat="1" applyFont="1" applyBorder="1" applyAlignment="1" applyProtection="1">
      <protection locked="0" hidden="1"/>
    </xf>
    <xf numFmtId="165" fontId="3" fillId="0" borderId="24" xfId="0" applyNumberFormat="1" applyFont="1" applyBorder="1" applyAlignment="1" applyProtection="1">
      <protection locked="0" hidden="1"/>
    </xf>
    <xf numFmtId="0" fontId="5" fillId="0" borderId="55" xfId="0" applyNumberFormat="1" applyFont="1" applyBorder="1" applyAlignment="1" applyProtection="1">
      <protection locked="0" hidden="1"/>
    </xf>
    <xf numFmtId="1" fontId="21" fillId="0" borderId="54" xfId="0" applyNumberFormat="1" applyFont="1" applyBorder="1" applyAlignment="1" applyProtection="1">
      <alignment horizontal="left"/>
      <protection locked="0" hidden="1"/>
    </xf>
    <xf numFmtId="1" fontId="3" fillId="0" borderId="54" xfId="0" applyNumberFormat="1" applyFont="1" applyBorder="1" applyAlignment="1" applyProtection="1">
      <alignment horizontal="left"/>
      <protection locked="0" hidden="1"/>
    </xf>
    <xf numFmtId="1" fontId="3" fillId="0" borderId="24" xfId="0" applyNumberFormat="1" applyFont="1" applyBorder="1" applyAlignment="1" applyProtection="1">
      <alignment horizontal="left"/>
      <protection locked="0" hidden="1"/>
    </xf>
    <xf numFmtId="1" fontId="3" fillId="0" borderId="55" xfId="0" applyNumberFormat="1" applyFont="1" applyBorder="1" applyAlignment="1" applyProtection="1">
      <alignment horizontal="left"/>
      <protection locked="0" hidden="1"/>
    </xf>
    <xf numFmtId="2" fontId="3" fillId="10" borderId="24" xfId="0" applyNumberFormat="1" applyFont="1" applyFill="1" applyBorder="1" applyAlignment="1" applyProtection="1">
      <protection locked="0" hidden="1"/>
    </xf>
    <xf numFmtId="2" fontId="4" fillId="7" borderId="24" xfId="0" applyNumberFormat="1" applyFont="1" applyFill="1" applyBorder="1" applyAlignment="1" applyProtection="1">
      <protection locked="0" hidden="1"/>
    </xf>
    <xf numFmtId="2" fontId="4" fillId="4" borderId="24" xfId="0" applyNumberFormat="1" applyFont="1" applyFill="1" applyBorder="1" applyAlignment="1" applyProtection="1">
      <alignment horizontal="right"/>
      <protection locked="0" hidden="1"/>
    </xf>
    <xf numFmtId="2" fontId="4" fillId="2" borderId="24" xfId="0" applyNumberFormat="1" applyFont="1" applyFill="1" applyBorder="1" applyAlignment="1" applyProtection="1">
      <alignment horizontal="right"/>
      <protection locked="0" hidden="1"/>
    </xf>
    <xf numFmtId="2" fontId="3" fillId="0" borderId="55" xfId="0" applyNumberFormat="1" applyFont="1" applyBorder="1" applyAlignment="1" applyProtection="1">
      <protection locked="0" hidden="1"/>
    </xf>
    <xf numFmtId="0" fontId="3" fillId="0" borderId="54" xfId="0" applyNumberFormat="1" applyFont="1" applyBorder="1" applyAlignment="1" applyProtection="1">
      <alignment horizontal="left"/>
      <protection locked="0" hidden="1"/>
    </xf>
    <xf numFmtId="0" fontId="3" fillId="0" borderId="57" xfId="0" applyNumberFormat="1" applyFont="1" applyBorder="1" applyAlignment="1" applyProtection="1">
      <alignment horizontal="left"/>
      <protection locked="0" hidden="1"/>
    </xf>
    <xf numFmtId="1" fontId="2" fillId="0" borderId="58" xfId="0" applyNumberFormat="1" applyFont="1" applyBorder="1" applyAlignment="1" applyProtection="1">
      <protection locked="0" hidden="1"/>
    </xf>
    <xf numFmtId="1" fontId="3" fillId="0" borderId="58" xfId="0" applyNumberFormat="1" applyFont="1" applyBorder="1" applyAlignment="1" applyProtection="1">
      <alignment horizontal="left"/>
      <protection locked="0" hidden="1"/>
    </xf>
    <xf numFmtId="1" fontId="3" fillId="0" borderId="59" xfId="0" applyNumberFormat="1" applyFont="1" applyBorder="1" applyAlignment="1" applyProtection="1">
      <alignment horizontal="left"/>
      <protection locked="0" hidden="1"/>
    </xf>
    <xf numFmtId="1" fontId="2" fillId="0" borderId="57" xfId="0" applyNumberFormat="1" applyFont="1" applyBorder="1" applyAlignment="1" applyProtection="1">
      <protection locked="0" hidden="1"/>
    </xf>
    <xf numFmtId="2" fontId="3" fillId="2" borderId="58" xfId="0" applyNumberFormat="1" applyFont="1" applyFill="1" applyBorder="1" applyAlignment="1" applyProtection="1">
      <protection locked="0" hidden="1"/>
    </xf>
    <xf numFmtId="2" fontId="3" fillId="0" borderId="58" xfId="0" applyNumberFormat="1" applyFont="1" applyBorder="1" applyAlignment="1" applyProtection="1">
      <protection locked="0" hidden="1"/>
    </xf>
    <xf numFmtId="2" fontId="4" fillId="4" borderId="58" xfId="0" applyNumberFormat="1" applyFont="1" applyFill="1" applyBorder="1" applyAlignment="1" applyProtection="1">
      <protection locked="0" hidden="1"/>
    </xf>
    <xf numFmtId="2" fontId="4" fillId="2" borderId="58" xfId="0" applyNumberFormat="1" applyFont="1" applyFill="1" applyBorder="1" applyAlignment="1" applyProtection="1">
      <protection locked="0" hidden="1"/>
    </xf>
    <xf numFmtId="2" fontId="4" fillId="4" borderId="58" xfId="0" applyNumberFormat="1" applyFont="1" applyFill="1" applyBorder="1" applyAlignment="1" applyProtection="1">
      <alignment horizontal="right"/>
      <protection locked="0" hidden="1"/>
    </xf>
    <xf numFmtId="2" fontId="4" fillId="2" borderId="58" xfId="0" applyNumberFormat="1" applyFont="1" applyFill="1" applyBorder="1" applyAlignment="1" applyProtection="1">
      <alignment horizontal="right"/>
      <protection locked="0" hidden="1"/>
    </xf>
    <xf numFmtId="2" fontId="3" fillId="0" borderId="59" xfId="0" applyNumberFormat="1" applyFont="1" applyBorder="1" applyAlignment="1" applyProtection="1">
      <protection locked="0" hidden="1"/>
    </xf>
    <xf numFmtId="2" fontId="4" fillId="11" borderId="57" xfId="0" applyNumberFormat="1" applyFont="1" applyFill="1" applyBorder="1" applyAlignment="1" applyProtection="1">
      <protection locked="0" hidden="1"/>
    </xf>
    <xf numFmtId="2" fontId="4" fillId="11" borderId="58" xfId="0" applyNumberFormat="1" applyFont="1" applyFill="1" applyBorder="1" applyAlignment="1" applyProtection="1">
      <protection locked="0" hidden="1"/>
    </xf>
    <xf numFmtId="2" fontId="4" fillId="2" borderId="59" xfId="0" applyNumberFormat="1" applyFont="1" applyFill="1" applyBorder="1" applyAlignment="1" applyProtection="1">
      <protection locked="0" hidden="1"/>
    </xf>
    <xf numFmtId="2" fontId="4" fillId="11" borderId="60" xfId="0" applyNumberFormat="1" applyFont="1" applyFill="1" applyBorder="1" applyAlignment="1" applyProtection="1">
      <protection locked="0" hidden="1"/>
    </xf>
    <xf numFmtId="2" fontId="3" fillId="7" borderId="57" xfId="0" applyNumberFormat="1" applyFont="1" applyFill="1" applyBorder="1" applyAlignment="1" applyProtection="1">
      <protection locked="0" hidden="1"/>
    </xf>
    <xf numFmtId="2" fontId="3" fillId="7" borderId="58" xfId="0" applyNumberFormat="1" applyFont="1" applyFill="1" applyBorder="1" applyAlignment="1" applyProtection="1">
      <protection locked="0" hidden="1"/>
    </xf>
    <xf numFmtId="2" fontId="3" fillId="0" borderId="58" xfId="0" applyNumberFormat="1" applyFont="1" applyBorder="1" applyAlignment="1" applyProtection="1">
      <alignment horizontal="left"/>
      <protection locked="0" hidden="1"/>
    </xf>
    <xf numFmtId="0" fontId="3" fillId="0" borderId="59" xfId="0" applyNumberFormat="1" applyFont="1" applyBorder="1" applyAlignment="1" applyProtection="1">
      <protection locked="0" hidden="1"/>
    </xf>
    <xf numFmtId="2" fontId="3" fillId="0" borderId="57" xfId="0" applyNumberFormat="1" applyFont="1" applyBorder="1" applyAlignment="1" applyProtection="1">
      <protection locked="0" hidden="1"/>
    </xf>
    <xf numFmtId="1" fontId="3" fillId="0" borderId="58" xfId="0" applyNumberFormat="1" applyFont="1" applyBorder="1" applyAlignment="1" applyProtection="1">
      <protection locked="0" hidden="1"/>
    </xf>
    <xf numFmtId="0" fontId="3" fillId="0" borderId="58" xfId="0" applyNumberFormat="1" applyFont="1" applyBorder="1" applyAlignment="1" applyProtection="1">
      <protection locked="0" hidden="1"/>
    </xf>
    <xf numFmtId="165" fontId="3" fillId="0" borderId="58" xfId="0" applyNumberFormat="1" applyFont="1" applyBorder="1" applyAlignment="1" applyProtection="1">
      <protection locked="0" hidden="1"/>
    </xf>
    <xf numFmtId="0" fontId="5" fillId="0" borderId="59" xfId="0" applyNumberFormat="1" applyFont="1" applyBorder="1" applyAlignment="1" applyProtection="1">
      <protection locked="0" hidden="1"/>
    </xf>
    <xf numFmtId="1" fontId="2" fillId="0" borderId="61" xfId="0" applyNumberFormat="1" applyFont="1" applyBorder="1" applyAlignment="1" applyProtection="1">
      <protection locked="0" hidden="1"/>
    </xf>
    <xf numFmtId="2" fontId="3" fillId="0" borderId="61" xfId="0" applyNumberFormat="1" applyFont="1" applyBorder="1" applyAlignment="1" applyProtection="1">
      <protection locked="0" hidden="1"/>
    </xf>
    <xf numFmtId="1" fontId="3" fillId="0" borderId="61" xfId="0" applyNumberFormat="1" applyFont="1" applyBorder="1" applyAlignment="1" applyProtection="1">
      <protection locked="0" hidden="1"/>
    </xf>
    <xf numFmtId="1" fontId="3" fillId="0" borderId="62" xfId="0" applyNumberFormat="1" applyFont="1" applyBorder="1" applyAlignment="1" applyProtection="1">
      <protection locked="0" hidden="1"/>
    </xf>
    <xf numFmtId="1" fontId="3" fillId="0" borderId="63" xfId="0" applyNumberFormat="1" applyFont="1" applyBorder="1" applyAlignment="1" applyProtection="1">
      <protection locked="0" hidden="1"/>
    </xf>
    <xf numFmtId="2" fontId="3" fillId="0" borderId="1" xfId="0" applyNumberFormat="1" applyFont="1" applyBorder="1" applyAlignment="1" applyProtection="1">
      <protection locked="0" hidden="1"/>
    </xf>
    <xf numFmtId="1" fontId="6" fillId="0" borderId="1" xfId="0" applyNumberFormat="1" applyFont="1" applyBorder="1" applyAlignment="1" applyProtection="1">
      <protection locked="0" hidden="1"/>
    </xf>
    <xf numFmtId="1" fontId="3" fillId="0" borderId="1" xfId="0" applyNumberFormat="1" applyFont="1" applyBorder="1" applyAlignment="1" applyProtection="1">
      <protection locked="0" hidden="1"/>
    </xf>
    <xf numFmtId="0" fontId="3" fillId="2" borderId="64" xfId="0" applyNumberFormat="1" applyFont="1" applyFill="1" applyBorder="1" applyAlignment="1" applyProtection="1">
      <alignment horizontal="left"/>
      <protection locked="0" hidden="1"/>
    </xf>
    <xf numFmtId="1" fontId="3" fillId="2" borderId="65" xfId="0" applyNumberFormat="1" applyFont="1" applyFill="1" applyBorder="1" applyAlignment="1" applyProtection="1">
      <alignment horizontal="left"/>
      <protection locked="0" hidden="1"/>
    </xf>
    <xf numFmtId="1" fontId="3" fillId="2" borderId="66" xfId="0" applyNumberFormat="1" applyFont="1" applyFill="1" applyBorder="1" applyAlignment="1" applyProtection="1">
      <alignment horizontal="left"/>
      <protection locked="0" hidden="1"/>
    </xf>
    <xf numFmtId="0" fontId="3" fillId="2" borderId="67" xfId="0" applyNumberFormat="1" applyFont="1" applyFill="1" applyBorder="1" applyAlignment="1" applyProtection="1">
      <alignment horizontal="left"/>
      <protection locked="0" hidden="1"/>
    </xf>
    <xf numFmtId="166" fontId="3" fillId="2" borderId="68" xfId="0" applyNumberFormat="1" applyFont="1" applyFill="1" applyBorder="1" applyAlignment="1" applyProtection="1">
      <alignment horizontal="right"/>
      <protection locked="0" hidden="1"/>
    </xf>
    <xf numFmtId="0" fontId="3" fillId="0" borderId="35" xfId="0" applyNumberFormat="1" applyFont="1" applyBorder="1" applyAlignment="1" applyProtection="1">
      <alignment horizontal="left"/>
      <protection locked="0" hidden="1"/>
    </xf>
    <xf numFmtId="0" fontId="3" fillId="0" borderId="36" xfId="0" applyNumberFormat="1" applyFont="1" applyBorder="1" applyAlignment="1" applyProtection="1">
      <alignment horizontal="left"/>
      <protection locked="0" hidden="1"/>
    </xf>
    <xf numFmtId="0" fontId="3" fillId="0" borderId="37" xfId="0" applyNumberFormat="1" applyFont="1" applyBorder="1" applyAlignment="1" applyProtection="1">
      <alignment horizontal="left"/>
      <protection locked="0" hidden="1"/>
    </xf>
    <xf numFmtId="0" fontId="3" fillId="0" borderId="35" xfId="0" applyNumberFormat="1" applyFont="1" applyBorder="1" applyAlignment="1" applyProtection="1">
      <alignment horizontal="left"/>
      <protection locked="0" hidden="1"/>
    </xf>
    <xf numFmtId="1" fontId="3" fillId="0" borderId="36" xfId="0" applyNumberFormat="1" applyFont="1" applyBorder="1" applyAlignment="1" applyProtection="1">
      <alignment horizontal="left"/>
      <protection locked="0" hidden="1"/>
    </xf>
    <xf numFmtId="1" fontId="3" fillId="0" borderId="37" xfId="0" applyNumberFormat="1" applyFont="1" applyBorder="1" applyAlignment="1" applyProtection="1">
      <alignment horizontal="left"/>
      <protection locked="0" hidden="1"/>
    </xf>
    <xf numFmtId="1" fontId="3" fillId="0" borderId="35" xfId="0" applyNumberFormat="1" applyFont="1" applyBorder="1" applyAlignment="1" applyProtection="1">
      <alignment horizontal="left"/>
      <protection locked="0" hidden="1"/>
    </xf>
    <xf numFmtId="1" fontId="3" fillId="0" borderId="36" xfId="0" applyNumberFormat="1" applyFont="1" applyBorder="1" applyAlignment="1" applyProtection="1">
      <alignment horizontal="left"/>
      <protection locked="0" hidden="1"/>
    </xf>
    <xf numFmtId="1" fontId="3" fillId="0" borderId="36" xfId="0" applyNumberFormat="1" applyFont="1" applyBorder="1" applyAlignment="1" applyProtection="1">
      <protection locked="0" hidden="1"/>
    </xf>
    <xf numFmtId="1" fontId="3" fillId="0" borderId="37" xfId="0" applyNumberFormat="1" applyFont="1" applyBorder="1" applyAlignment="1" applyProtection="1">
      <protection locked="0" hidden="1"/>
    </xf>
    <xf numFmtId="0" fontId="3" fillId="5" borderId="70" xfId="0" applyNumberFormat="1" applyFont="1" applyFill="1" applyBorder="1" applyAlignment="1" applyProtection="1">
      <alignment horizontal="left"/>
      <protection locked="0" hidden="1"/>
    </xf>
    <xf numFmtId="0" fontId="3" fillId="5" borderId="71" xfId="0" applyNumberFormat="1" applyFont="1" applyFill="1" applyBorder="1" applyAlignment="1" applyProtection="1">
      <alignment horizontal="left"/>
      <protection locked="0" hidden="1"/>
    </xf>
    <xf numFmtId="0" fontId="3" fillId="4" borderId="69" xfId="0" applyNumberFormat="1" applyFont="1" applyFill="1" applyBorder="1" applyAlignment="1" applyProtection="1">
      <alignment horizontal="center"/>
      <protection locked="0" hidden="1"/>
    </xf>
    <xf numFmtId="0" fontId="3" fillId="4" borderId="70" xfId="0" applyNumberFormat="1" applyFont="1" applyFill="1" applyBorder="1" applyAlignment="1" applyProtection="1">
      <alignment horizontal="center"/>
      <protection locked="0" hidden="1"/>
    </xf>
    <xf numFmtId="0" fontId="3" fillId="4" borderId="71" xfId="0" applyNumberFormat="1" applyFont="1" applyFill="1" applyBorder="1" applyAlignment="1" applyProtection="1">
      <alignment horizontal="center"/>
      <protection locked="0" hidden="1"/>
    </xf>
    <xf numFmtId="0" fontId="3" fillId="4" borderId="71" xfId="0" applyNumberFormat="1" applyFont="1" applyFill="1" applyBorder="1" applyAlignment="1" applyProtection="1">
      <alignment horizontal="right"/>
      <protection locked="0" hidden="1"/>
    </xf>
    <xf numFmtId="0" fontId="3" fillId="4" borderId="70" xfId="0" applyNumberFormat="1" applyFont="1" applyFill="1" applyBorder="1" applyAlignment="1" applyProtection="1">
      <protection locked="0" hidden="1"/>
    </xf>
    <xf numFmtId="1" fontId="3" fillId="4" borderId="70" xfId="0" applyNumberFormat="1" applyFont="1" applyFill="1" applyBorder="1" applyAlignment="1" applyProtection="1">
      <protection locked="0" hidden="1"/>
    </xf>
    <xf numFmtId="1" fontId="3" fillId="4" borderId="71" xfId="0" applyNumberFormat="1" applyFont="1" applyFill="1" applyBorder="1" applyAlignment="1" applyProtection="1">
      <protection locked="0" hidden="1"/>
    </xf>
    <xf numFmtId="0" fontId="7" fillId="0" borderId="34" xfId="0" applyNumberFormat="1" applyFont="1" applyBorder="1" applyAlignment="1" applyProtection="1">
      <protection locked="0" hidden="1"/>
    </xf>
    <xf numFmtId="1" fontId="3" fillId="5" borderId="44" xfId="0" applyNumberFormat="1" applyFont="1" applyFill="1" applyBorder="1" applyAlignment="1" applyProtection="1">
      <alignment horizontal="left"/>
      <protection locked="0" hidden="1"/>
    </xf>
    <xf numFmtId="1" fontId="3" fillId="5" borderId="45" xfId="0" applyNumberFormat="1" applyFont="1" applyFill="1" applyBorder="1" applyAlignment="1" applyProtection="1">
      <alignment horizontal="left"/>
      <protection locked="0" hidden="1"/>
    </xf>
    <xf numFmtId="0" fontId="3" fillId="0" borderId="45" xfId="0" applyNumberFormat="1" applyFont="1" applyBorder="1" applyAlignment="1" applyProtection="1">
      <alignment horizontal="left"/>
      <protection locked="0" hidden="1"/>
    </xf>
    <xf numFmtId="1" fontId="3" fillId="0" borderId="52" xfId="0" applyNumberFormat="1" applyFont="1" applyBorder="1" applyAlignment="1" applyProtection="1">
      <alignment horizontal="left"/>
      <protection locked="0" hidden="1"/>
    </xf>
    <xf numFmtId="2" fontId="3" fillId="0" borderId="44" xfId="0" applyNumberFormat="1" applyFont="1" applyBorder="1" applyAlignment="1" applyProtection="1">
      <protection locked="0" hidden="1"/>
    </xf>
    <xf numFmtId="2" fontId="3" fillId="0" borderId="45" xfId="0" applyNumberFormat="1" applyFont="1" applyBorder="1" applyAlignment="1" applyProtection="1">
      <protection locked="0" hidden="1"/>
    </xf>
    <xf numFmtId="2" fontId="3" fillId="0" borderId="52" xfId="0" applyNumberFormat="1" applyFont="1" applyBorder="1" applyAlignment="1" applyProtection="1">
      <protection locked="0" hidden="1"/>
    </xf>
    <xf numFmtId="2" fontId="3" fillId="2" borderId="51" xfId="0" applyNumberFormat="1" applyFont="1" applyFill="1" applyBorder="1" applyAlignment="1" applyProtection="1">
      <protection locked="0" hidden="1"/>
    </xf>
    <xf numFmtId="0" fontId="4" fillId="5" borderId="51" xfId="0" applyNumberFormat="1" applyFont="1" applyFill="1" applyBorder="1" applyAlignment="1" applyProtection="1">
      <alignment horizontal="center"/>
      <protection locked="0" hidden="1"/>
    </xf>
    <xf numFmtId="1" fontId="3" fillId="0" borderId="45" xfId="0" applyNumberFormat="1" applyFont="1" applyBorder="1" applyAlignment="1" applyProtection="1">
      <protection locked="0" hidden="1"/>
    </xf>
    <xf numFmtId="165" fontId="3" fillId="0" borderId="45" xfId="0" applyNumberFormat="1" applyFont="1" applyBorder="1" applyAlignment="1" applyProtection="1">
      <protection locked="0" hidden="1"/>
    </xf>
    <xf numFmtId="164" fontId="3" fillId="0" borderId="52" xfId="0" applyNumberFormat="1" applyFont="1" applyBorder="1" applyAlignment="1" applyProtection="1">
      <protection locked="0" hidden="1"/>
    </xf>
    <xf numFmtId="164" fontId="3" fillId="0" borderId="53" xfId="0" applyNumberFormat="1" applyFont="1" applyBorder="1" applyAlignment="1" applyProtection="1">
      <protection locked="0" hidden="1"/>
    </xf>
    <xf numFmtId="1" fontId="3" fillId="5" borderId="54" xfId="0" applyNumberFormat="1" applyFont="1" applyFill="1" applyBorder="1" applyAlignment="1" applyProtection="1">
      <alignment horizontal="left"/>
      <protection locked="0" hidden="1"/>
    </xf>
    <xf numFmtId="0" fontId="3" fillId="0" borderId="24" xfId="0" applyNumberFormat="1" applyFont="1" applyBorder="1" applyAlignment="1" applyProtection="1">
      <alignment horizontal="left"/>
      <protection locked="0" hidden="1"/>
    </xf>
    <xf numFmtId="1" fontId="2" fillId="0" borderId="55" xfId="0" applyNumberFormat="1" applyFont="1" applyBorder="1" applyAlignment="1" applyProtection="1">
      <protection locked="0" hidden="1"/>
    </xf>
    <xf numFmtId="2" fontId="3" fillId="2" borderId="56" xfId="0" applyNumberFormat="1" applyFont="1" applyFill="1" applyBorder="1" applyAlignment="1" applyProtection="1">
      <protection locked="0" hidden="1"/>
    </xf>
    <xf numFmtId="0" fontId="4" fillId="5" borderId="56" xfId="0" applyNumberFormat="1" applyFont="1" applyFill="1" applyBorder="1" applyAlignment="1" applyProtection="1">
      <alignment horizontal="center"/>
      <protection locked="0" hidden="1"/>
    </xf>
    <xf numFmtId="164" fontId="3" fillId="0" borderId="53" xfId="0" applyNumberFormat="1" applyFont="1" applyBorder="1" applyAlignment="1" applyProtection="1">
      <alignment vertical="center"/>
      <protection locked="0" hidden="1"/>
    </xf>
    <xf numFmtId="164" fontId="3" fillId="0" borderId="55" xfId="0" applyNumberFormat="1" applyFont="1" applyBorder="1" applyAlignment="1" applyProtection="1">
      <protection locked="0" hidden="1"/>
    </xf>
    <xf numFmtId="1" fontId="2" fillId="0" borderId="12" xfId="0" applyNumberFormat="1" applyFont="1" applyBorder="1" applyAlignment="1" applyProtection="1">
      <protection locked="0" hidden="1"/>
    </xf>
    <xf numFmtId="2" fontId="3" fillId="0" borderId="12" xfId="0" applyNumberFormat="1" applyFont="1" applyBorder="1" applyAlignment="1" applyProtection="1">
      <protection locked="0" hidden="1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0B0F0"/>
      <rgbColor rgb="FFFFFF00"/>
      <rgbColor rgb="FFFFFF99"/>
      <rgbColor rgb="FFC6D9F1"/>
      <rgbColor rgb="FFFFFFFF"/>
      <rgbColor rgb="FF00B050"/>
      <rgbColor rgb="FFFFC000"/>
      <rgbColor rgb="FFFF0000"/>
      <rgbColor rgb="FFFF9900"/>
      <rgbColor rgb="FFBFBFBF"/>
      <rgbColor rgb="FFF2DCDB"/>
      <rgbColor rgb="FF006699"/>
      <rgbColor rgb="FF1F497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44"/>
  <sheetViews>
    <sheetView showGridLines="0" topLeftCell="B3" workbookViewId="0">
      <selection activeCell="B3" sqref="B3"/>
    </sheetView>
  </sheetViews>
  <sheetFormatPr defaultColWidth="8.61328125" defaultRowHeight="12.75" customHeight="1" x14ac:dyDescent="0.4"/>
  <cols>
    <col min="1" max="1" width="3.07421875" style="195" customWidth="1"/>
    <col min="2" max="2" width="12" style="195" customWidth="1"/>
    <col min="3" max="3" width="16.921875" style="195" customWidth="1"/>
    <col min="4" max="4" width="15.07421875" style="195" customWidth="1"/>
    <col min="5" max="5" width="3.4609375" style="195" customWidth="1"/>
    <col min="6" max="6" width="6.23046875" style="195" customWidth="1"/>
    <col min="7" max="7" width="34.3046875" style="195" bestFit="1" customWidth="1"/>
    <col min="8" max="256" width="8.61328125" style="195" customWidth="1"/>
    <col min="257" max="16384" width="8.61328125" style="196"/>
  </cols>
  <sheetData>
    <row r="1" spans="1:7" ht="18.899999999999999" customHeight="1" x14ac:dyDescent="0.4">
      <c r="A1" s="192"/>
      <c r="B1" s="193"/>
      <c r="C1" s="194"/>
      <c r="D1" s="193"/>
      <c r="E1" s="192"/>
      <c r="F1" s="192"/>
      <c r="G1" s="192"/>
    </row>
    <row r="2" spans="1:7" ht="21" customHeight="1" x14ac:dyDescent="0.4">
      <c r="A2" s="197"/>
      <c r="B2" s="332">
        <v>44570</v>
      </c>
      <c r="C2" s="333"/>
      <c r="D2" s="334"/>
      <c r="E2" s="198"/>
      <c r="F2" s="192"/>
      <c r="G2" s="192"/>
    </row>
    <row r="3" spans="1:7" ht="15.9" customHeight="1" x14ac:dyDescent="0.4">
      <c r="A3" s="192"/>
      <c r="B3" s="199"/>
      <c r="C3" s="199"/>
      <c r="D3" s="199"/>
      <c r="E3" s="200"/>
      <c r="F3" s="200"/>
      <c r="G3" s="192"/>
    </row>
    <row r="4" spans="1:7" ht="15.9" customHeight="1" x14ac:dyDescent="0.4">
      <c r="A4" s="192"/>
      <c r="B4" s="201"/>
      <c r="C4" s="201"/>
      <c r="D4" s="201"/>
      <c r="E4" s="200"/>
      <c r="F4" s="200"/>
      <c r="G4" s="202"/>
    </row>
    <row r="5" spans="1:7" ht="15.9" customHeight="1" x14ac:dyDescent="0.4">
      <c r="A5" s="203"/>
      <c r="B5" s="326" t="s">
        <v>0</v>
      </c>
      <c r="C5" s="327"/>
      <c r="D5" s="328"/>
      <c r="E5" s="204"/>
      <c r="F5" s="200"/>
      <c r="G5" s="200"/>
    </row>
    <row r="6" spans="1:7" ht="15.9" customHeight="1" x14ac:dyDescent="0.4">
      <c r="A6" s="203"/>
      <c r="B6" s="329"/>
      <c r="C6" s="330"/>
      <c r="D6" s="331"/>
      <c r="E6" s="204"/>
      <c r="F6" s="200"/>
      <c r="G6" s="200"/>
    </row>
    <row r="7" spans="1:7" ht="15.9" customHeight="1" x14ac:dyDescent="0.4">
      <c r="A7" s="192"/>
      <c r="B7" s="205"/>
      <c r="C7" s="205"/>
      <c r="D7" s="205"/>
      <c r="E7" s="200"/>
      <c r="F7" s="200"/>
      <c r="G7" s="200"/>
    </row>
    <row r="8" spans="1:7" ht="15.9" customHeight="1" x14ac:dyDescent="0.4">
      <c r="A8" s="192"/>
      <c r="B8" s="206"/>
      <c r="C8" s="201"/>
      <c r="D8" s="206"/>
      <c r="E8" s="206"/>
      <c r="F8" s="206"/>
      <c r="G8" s="206"/>
    </row>
    <row r="9" spans="1:7" ht="20.100000000000001" customHeight="1" x14ac:dyDescent="0.45">
      <c r="A9" s="203"/>
      <c r="B9" s="254" t="s">
        <v>1</v>
      </c>
      <c r="C9" s="255" t="s">
        <v>2</v>
      </c>
      <c r="D9" s="254" t="s">
        <v>3</v>
      </c>
      <c r="E9" s="256"/>
      <c r="F9" s="257"/>
      <c r="G9" s="254" t="s">
        <v>4</v>
      </c>
    </row>
    <row r="10" spans="1:7" ht="20.100000000000001" customHeight="1" x14ac:dyDescent="0.45">
      <c r="A10" s="203"/>
      <c r="B10" s="258"/>
      <c r="C10" s="259"/>
      <c r="D10" s="258"/>
      <c r="E10" s="260"/>
      <c r="F10" s="261"/>
      <c r="G10" s="258"/>
    </row>
    <row r="11" spans="1:7" ht="20.100000000000001" customHeight="1" x14ac:dyDescent="0.45">
      <c r="A11" s="203"/>
      <c r="B11" s="262" t="s">
        <v>5</v>
      </c>
      <c r="C11" s="263"/>
      <c r="D11" s="264"/>
      <c r="E11" s="265"/>
      <c r="F11" s="266"/>
      <c r="G11" s="267"/>
    </row>
    <row r="12" spans="1:7" ht="20.100000000000001" customHeight="1" x14ac:dyDescent="0.45">
      <c r="A12" s="203"/>
      <c r="B12" s="207">
        <v>33</v>
      </c>
      <c r="C12" s="208" t="s">
        <v>119</v>
      </c>
      <c r="D12" s="208" t="s">
        <v>120</v>
      </c>
      <c r="E12" s="209"/>
      <c r="F12" s="210"/>
      <c r="G12" s="208" t="s">
        <v>121</v>
      </c>
    </row>
    <row r="13" spans="1:7" ht="20.100000000000001" customHeight="1" x14ac:dyDescent="0.45">
      <c r="A13" s="203"/>
      <c r="B13" s="207">
        <v>34</v>
      </c>
      <c r="C13" s="208" t="s">
        <v>94</v>
      </c>
      <c r="D13" s="208" t="s">
        <v>95</v>
      </c>
      <c r="E13" s="209"/>
      <c r="F13" s="210"/>
      <c r="G13" s="208" t="s">
        <v>102</v>
      </c>
    </row>
    <row r="14" spans="1:7" ht="20.100000000000001" customHeight="1" x14ac:dyDescent="0.45">
      <c r="A14" s="203"/>
      <c r="B14" s="207">
        <v>35</v>
      </c>
      <c r="C14" s="208" t="s">
        <v>122</v>
      </c>
      <c r="D14" s="208" t="s">
        <v>123</v>
      </c>
      <c r="E14" s="209"/>
      <c r="F14" s="210"/>
      <c r="G14" s="208" t="s">
        <v>124</v>
      </c>
    </row>
    <row r="15" spans="1:7" ht="20.100000000000001" customHeight="1" x14ac:dyDescent="0.45">
      <c r="A15" s="203"/>
      <c r="B15" s="211">
        <v>36</v>
      </c>
      <c r="C15" s="208" t="s">
        <v>100</v>
      </c>
      <c r="D15" s="208" t="s">
        <v>101</v>
      </c>
      <c r="E15" s="209"/>
      <c r="F15" s="210"/>
      <c r="G15" s="208" t="s">
        <v>103</v>
      </c>
    </row>
    <row r="16" spans="1:7" ht="20.100000000000001" customHeight="1" x14ac:dyDescent="0.45">
      <c r="A16" s="203"/>
      <c r="B16" s="211" t="s">
        <v>76</v>
      </c>
      <c r="C16" s="208" t="s">
        <v>76</v>
      </c>
      <c r="D16" s="208" t="s">
        <v>76</v>
      </c>
      <c r="E16" s="209"/>
      <c r="F16" s="210"/>
      <c r="G16" s="208" t="s">
        <v>76</v>
      </c>
    </row>
    <row r="17" spans="1:7" ht="20.100000000000001" customHeight="1" x14ac:dyDescent="0.45">
      <c r="A17" s="203"/>
      <c r="B17" s="211"/>
      <c r="C17" s="208"/>
      <c r="D17" s="208"/>
      <c r="E17" s="210"/>
      <c r="F17" s="210"/>
      <c r="G17" s="208"/>
    </row>
    <row r="18" spans="1:7" ht="20.100000000000001" customHeight="1" x14ac:dyDescent="0.45">
      <c r="A18" s="203"/>
      <c r="B18" s="211"/>
      <c r="C18" s="208"/>
      <c r="D18" s="208"/>
      <c r="E18" s="210"/>
      <c r="F18" s="210"/>
      <c r="G18" s="208"/>
    </row>
    <row r="19" spans="1:7" ht="20.100000000000001" customHeight="1" x14ac:dyDescent="0.45">
      <c r="A19" s="203"/>
      <c r="B19" s="211"/>
      <c r="C19" s="208"/>
      <c r="D19" s="208"/>
      <c r="E19" s="210"/>
      <c r="F19" s="210"/>
      <c r="G19" s="208"/>
    </row>
    <row r="20" spans="1:7" ht="20.100000000000001" customHeight="1" x14ac:dyDescent="0.45">
      <c r="A20" s="203"/>
      <c r="B20" s="207"/>
      <c r="C20" s="209"/>
      <c r="D20" s="209"/>
      <c r="E20" s="210"/>
      <c r="F20" s="210"/>
      <c r="G20" s="209"/>
    </row>
    <row r="21" spans="1:7" ht="20.100000000000001" customHeight="1" x14ac:dyDescent="0.45">
      <c r="A21" s="203"/>
      <c r="B21" s="207"/>
      <c r="C21" s="209"/>
      <c r="D21" s="209"/>
      <c r="E21" s="210"/>
      <c r="F21" s="210"/>
      <c r="G21" s="209"/>
    </row>
    <row r="22" spans="1:7" ht="20.100000000000001" customHeight="1" x14ac:dyDescent="0.45">
      <c r="A22" s="203"/>
      <c r="B22" s="207"/>
      <c r="C22" s="209"/>
      <c r="D22" s="209"/>
      <c r="E22" s="210"/>
      <c r="F22" s="210"/>
      <c r="G22" s="209"/>
    </row>
    <row r="23" spans="1:7" ht="20.100000000000001" customHeight="1" x14ac:dyDescent="0.45">
      <c r="A23" s="203"/>
      <c r="B23" s="207"/>
      <c r="C23" s="209"/>
      <c r="D23" s="209"/>
      <c r="E23" s="210"/>
      <c r="F23" s="210"/>
      <c r="G23" s="209"/>
    </row>
    <row r="24" spans="1:7" ht="20.100000000000001" customHeight="1" x14ac:dyDescent="0.45">
      <c r="A24" s="203"/>
      <c r="B24" s="207"/>
      <c r="C24" s="209"/>
      <c r="D24" s="209"/>
      <c r="E24" s="210"/>
      <c r="F24" s="210"/>
      <c r="G24" s="209"/>
    </row>
    <row r="25" spans="1:7" ht="20.100000000000001" customHeight="1" x14ac:dyDescent="0.45">
      <c r="A25" s="203"/>
      <c r="B25" s="207"/>
      <c r="C25" s="209"/>
      <c r="D25" s="209"/>
      <c r="E25" s="210"/>
      <c r="F25" s="210"/>
      <c r="G25" s="209"/>
    </row>
    <row r="26" spans="1:7" ht="20.100000000000001" customHeight="1" x14ac:dyDescent="0.45">
      <c r="A26" s="203"/>
      <c r="B26" s="207"/>
      <c r="C26" s="210"/>
      <c r="D26" s="210"/>
      <c r="E26" s="210"/>
      <c r="F26" s="210"/>
      <c r="G26" s="210"/>
    </row>
    <row r="27" spans="1:7" ht="20.100000000000001" customHeight="1" x14ac:dyDescent="0.45">
      <c r="A27" s="203"/>
      <c r="B27" s="207"/>
      <c r="C27" s="210"/>
      <c r="D27" s="210"/>
      <c r="E27" s="210"/>
      <c r="F27" s="210"/>
      <c r="G27" s="210"/>
    </row>
    <row r="28" spans="1:7" ht="20.100000000000001" customHeight="1" x14ac:dyDescent="0.45">
      <c r="A28" s="203"/>
      <c r="B28" s="207"/>
      <c r="C28" s="210"/>
      <c r="D28" s="210"/>
      <c r="E28" s="210"/>
      <c r="F28" s="210"/>
      <c r="G28" s="210"/>
    </row>
    <row r="29" spans="1:7" ht="20.100000000000001" customHeight="1" x14ac:dyDescent="0.45">
      <c r="A29" s="203"/>
      <c r="B29" s="207"/>
      <c r="C29" s="210"/>
      <c r="D29" s="210"/>
      <c r="E29" s="210"/>
      <c r="F29" s="210"/>
      <c r="G29" s="210"/>
    </row>
    <row r="30" spans="1:7" ht="20.100000000000001" customHeight="1" x14ac:dyDescent="0.45">
      <c r="A30" s="203"/>
      <c r="B30" s="207"/>
      <c r="C30" s="210"/>
      <c r="D30" s="210"/>
      <c r="E30" s="210"/>
      <c r="F30" s="210"/>
      <c r="G30" s="210"/>
    </row>
    <row r="31" spans="1:7" ht="20.100000000000001" customHeight="1" x14ac:dyDescent="0.45">
      <c r="A31" s="203"/>
      <c r="B31" s="254" t="s">
        <v>1</v>
      </c>
      <c r="C31" s="255" t="s">
        <v>2</v>
      </c>
      <c r="D31" s="254" t="s">
        <v>3</v>
      </c>
      <c r="E31" s="256"/>
      <c r="F31" s="257"/>
      <c r="G31" s="254" t="s">
        <v>4</v>
      </c>
    </row>
    <row r="32" spans="1:7" ht="20.100000000000001" customHeight="1" x14ac:dyDescent="0.45">
      <c r="A32" s="203"/>
      <c r="B32" s="258"/>
      <c r="C32" s="259"/>
      <c r="D32" s="258"/>
      <c r="E32" s="260"/>
      <c r="F32" s="261"/>
      <c r="G32" s="258"/>
    </row>
    <row r="33" spans="1:7" ht="20.100000000000001" customHeight="1" x14ac:dyDescent="0.45">
      <c r="A33" s="203"/>
      <c r="B33" s="262" t="s">
        <v>7</v>
      </c>
      <c r="C33" s="268"/>
      <c r="D33" s="264"/>
      <c r="E33" s="265"/>
      <c r="F33" s="266"/>
      <c r="G33" s="267"/>
    </row>
    <row r="34" spans="1:7" ht="20.100000000000001" customHeight="1" x14ac:dyDescent="0.45">
      <c r="A34" s="212"/>
      <c r="B34" s="207">
        <v>39</v>
      </c>
      <c r="C34" s="209" t="s">
        <v>125</v>
      </c>
      <c r="D34" s="209" t="s">
        <v>126</v>
      </c>
      <c r="E34" s="209"/>
      <c r="F34" s="209"/>
      <c r="G34" s="209" t="s">
        <v>127</v>
      </c>
    </row>
    <row r="35" spans="1:7" ht="20.100000000000001" customHeight="1" x14ac:dyDescent="0.45">
      <c r="A35" s="212"/>
      <c r="B35" s="207"/>
      <c r="C35" s="209"/>
      <c r="D35" s="209"/>
      <c r="E35" s="209"/>
      <c r="F35" s="209"/>
      <c r="G35" s="209"/>
    </row>
    <row r="36" spans="1:7" ht="20.100000000000001" customHeight="1" x14ac:dyDescent="0.45">
      <c r="A36" s="212"/>
      <c r="B36" s="207"/>
      <c r="C36" s="209"/>
      <c r="D36" s="209"/>
      <c r="E36" s="209"/>
      <c r="F36" s="209"/>
      <c r="G36" s="209"/>
    </row>
    <row r="37" spans="1:7" ht="20.100000000000001" customHeight="1" x14ac:dyDescent="0.45">
      <c r="A37" s="213"/>
      <c r="B37" s="207"/>
      <c r="C37" s="210"/>
      <c r="D37" s="210"/>
      <c r="E37" s="209"/>
      <c r="F37" s="209"/>
      <c r="G37" s="210"/>
    </row>
    <row r="38" spans="1:7" ht="20.100000000000001" customHeight="1" x14ac:dyDescent="0.45">
      <c r="A38" s="213"/>
      <c r="B38" s="207"/>
      <c r="C38" s="210"/>
      <c r="D38" s="210"/>
      <c r="E38" s="209"/>
      <c r="F38" s="209"/>
      <c r="G38" s="210"/>
    </row>
    <row r="39" spans="1:7" ht="20.100000000000001" customHeight="1" x14ac:dyDescent="0.45">
      <c r="A39" s="213"/>
      <c r="B39" s="207"/>
      <c r="C39" s="210"/>
      <c r="D39" s="210"/>
      <c r="E39" s="209"/>
      <c r="F39" s="209"/>
      <c r="G39" s="210"/>
    </row>
    <row r="40" spans="1:7" ht="20.100000000000001" customHeight="1" x14ac:dyDescent="0.45">
      <c r="A40" s="213"/>
      <c r="B40" s="207"/>
      <c r="C40" s="210"/>
      <c r="D40" s="210"/>
      <c r="E40" s="209"/>
      <c r="F40" s="209"/>
      <c r="G40" s="210"/>
    </row>
    <row r="41" spans="1:7" ht="20.100000000000001" customHeight="1" x14ac:dyDescent="0.45">
      <c r="A41" s="213"/>
      <c r="B41" s="207"/>
      <c r="C41" s="210"/>
      <c r="D41" s="210"/>
      <c r="E41" s="209"/>
      <c r="F41" s="209"/>
      <c r="G41" s="210"/>
    </row>
    <row r="42" spans="1:7" ht="20.100000000000001" customHeight="1" x14ac:dyDescent="0.45">
      <c r="A42" s="213"/>
      <c r="B42" s="207"/>
      <c r="C42" s="210"/>
      <c r="D42" s="210"/>
      <c r="E42" s="209"/>
      <c r="F42" s="209"/>
      <c r="G42" s="210"/>
    </row>
    <row r="43" spans="1:7" ht="20.100000000000001" customHeight="1" x14ac:dyDescent="0.45">
      <c r="A43" s="213"/>
      <c r="B43" s="207"/>
      <c r="C43" s="210"/>
      <c r="D43" s="210"/>
      <c r="E43" s="209"/>
      <c r="F43" s="209"/>
      <c r="G43" s="210"/>
    </row>
    <row r="44" spans="1:7" ht="20.100000000000001" customHeight="1" x14ac:dyDescent="0.45">
      <c r="A44" s="213"/>
      <c r="B44" s="207"/>
      <c r="C44" s="210"/>
      <c r="D44" s="210"/>
      <c r="E44" s="209"/>
      <c r="F44" s="209"/>
      <c r="G44" s="210"/>
    </row>
    <row r="45" spans="1:7" ht="20.100000000000001" customHeight="1" x14ac:dyDescent="0.45">
      <c r="A45" s="213"/>
      <c r="B45" s="207"/>
      <c r="C45" s="210"/>
      <c r="D45" s="210"/>
      <c r="E45" s="209"/>
      <c r="F45" s="209"/>
      <c r="G45" s="210"/>
    </row>
    <row r="46" spans="1:7" ht="20.100000000000001" customHeight="1" x14ac:dyDescent="0.45">
      <c r="A46" s="213"/>
      <c r="B46" s="207"/>
      <c r="C46" s="210"/>
      <c r="D46" s="210"/>
      <c r="E46" s="209"/>
      <c r="F46" s="209"/>
      <c r="G46" s="210"/>
    </row>
    <row r="47" spans="1:7" ht="20.100000000000001" customHeight="1" x14ac:dyDescent="0.45">
      <c r="A47" s="213"/>
      <c r="B47" s="207"/>
      <c r="C47" s="210"/>
      <c r="D47" s="210"/>
      <c r="E47" s="209"/>
      <c r="F47" s="209"/>
      <c r="G47" s="210"/>
    </row>
    <row r="48" spans="1:7" ht="20.100000000000001" customHeight="1" x14ac:dyDescent="0.45">
      <c r="A48" s="213"/>
      <c r="B48" s="207"/>
      <c r="C48" s="210"/>
      <c r="D48" s="210"/>
      <c r="E48" s="209"/>
      <c r="F48" s="209"/>
      <c r="G48" s="210"/>
    </row>
    <row r="49" spans="1:7" ht="20.100000000000001" customHeight="1" x14ac:dyDescent="0.45">
      <c r="A49" s="213"/>
      <c r="B49" s="207"/>
      <c r="C49" s="210"/>
      <c r="D49" s="210"/>
      <c r="E49" s="209"/>
      <c r="F49" s="209"/>
      <c r="G49" s="210"/>
    </row>
    <row r="50" spans="1:7" ht="20.100000000000001" customHeight="1" x14ac:dyDescent="0.45">
      <c r="A50" s="213"/>
      <c r="B50" s="207"/>
      <c r="C50" s="210"/>
      <c r="D50" s="210"/>
      <c r="E50" s="209"/>
      <c r="F50" s="209"/>
      <c r="G50" s="210"/>
    </row>
    <row r="51" spans="1:7" ht="20.100000000000001" customHeight="1" x14ac:dyDescent="0.45">
      <c r="A51" s="213"/>
      <c r="B51" s="207"/>
      <c r="C51" s="210"/>
      <c r="D51" s="210"/>
      <c r="E51" s="209"/>
      <c r="F51" s="209"/>
      <c r="G51" s="210"/>
    </row>
    <row r="52" spans="1:7" ht="20.100000000000001" customHeight="1" x14ac:dyDescent="0.45">
      <c r="A52" s="213"/>
      <c r="B52" s="207"/>
      <c r="C52" s="210"/>
      <c r="D52" s="210"/>
      <c r="E52" s="209"/>
      <c r="F52" s="209"/>
      <c r="G52" s="210"/>
    </row>
    <row r="53" spans="1:7" ht="20.100000000000001" customHeight="1" x14ac:dyDescent="0.45">
      <c r="A53" s="213"/>
      <c r="B53" s="207" t="s">
        <v>6</v>
      </c>
      <c r="C53" s="210"/>
      <c r="D53" s="210"/>
      <c r="E53" s="209"/>
      <c r="F53" s="209"/>
      <c r="G53" s="210"/>
    </row>
    <row r="54" spans="1:7" ht="20.100000000000001" customHeight="1" x14ac:dyDescent="0.45">
      <c r="A54" s="203"/>
      <c r="B54" s="254" t="s">
        <v>1</v>
      </c>
      <c r="C54" s="255" t="s">
        <v>2</v>
      </c>
      <c r="D54" s="254" t="s">
        <v>3</v>
      </c>
      <c r="E54" s="254" t="s">
        <v>76</v>
      </c>
      <c r="F54" s="269"/>
      <c r="G54" s="254" t="s">
        <v>4</v>
      </c>
    </row>
    <row r="55" spans="1:7" ht="20.100000000000001" customHeight="1" x14ac:dyDescent="0.45">
      <c r="A55" s="203"/>
      <c r="B55" s="258"/>
      <c r="C55" s="259"/>
      <c r="D55" s="258"/>
      <c r="E55" s="270" t="s">
        <v>76</v>
      </c>
      <c r="F55" s="258"/>
      <c r="G55" s="258"/>
    </row>
    <row r="56" spans="1:7" ht="20.100000000000001" customHeight="1" x14ac:dyDescent="0.45">
      <c r="A56" s="203"/>
      <c r="B56" s="262" t="s">
        <v>10</v>
      </c>
      <c r="C56" s="268"/>
      <c r="D56" s="264"/>
      <c r="E56" s="262" t="s">
        <v>76</v>
      </c>
      <c r="F56" s="267"/>
      <c r="G56" s="267"/>
    </row>
    <row r="57" spans="1:7" ht="20.100000000000001" customHeight="1" x14ac:dyDescent="0.45">
      <c r="A57" s="203"/>
      <c r="B57" s="211">
        <v>40</v>
      </c>
      <c r="C57" s="208" t="s">
        <v>94</v>
      </c>
      <c r="D57" s="208" t="s">
        <v>104</v>
      </c>
      <c r="E57" s="209"/>
      <c r="F57" s="209"/>
      <c r="G57" s="208" t="s">
        <v>106</v>
      </c>
    </row>
    <row r="58" spans="1:7" ht="20.100000000000001" customHeight="1" x14ac:dyDescent="0.45">
      <c r="A58" s="203"/>
      <c r="B58" s="207"/>
      <c r="C58" s="209"/>
      <c r="D58" s="209"/>
      <c r="E58" s="209"/>
      <c r="F58" s="209"/>
      <c r="G58" s="209"/>
    </row>
    <row r="59" spans="1:7" ht="20.100000000000001" customHeight="1" x14ac:dyDescent="0.45">
      <c r="A59" s="203"/>
      <c r="B59" s="207"/>
      <c r="C59" s="209"/>
      <c r="D59" s="209"/>
      <c r="E59" s="209"/>
      <c r="F59" s="209"/>
      <c r="G59" s="209"/>
    </row>
    <row r="60" spans="1:7" ht="20.100000000000001" customHeight="1" x14ac:dyDescent="0.45">
      <c r="A60" s="203"/>
      <c r="B60" s="207"/>
      <c r="C60" s="209"/>
      <c r="D60" s="209"/>
      <c r="E60" s="209"/>
      <c r="F60" s="209"/>
      <c r="G60" s="209"/>
    </row>
    <row r="61" spans="1:7" ht="20.100000000000001" customHeight="1" x14ac:dyDescent="0.45">
      <c r="A61" s="203"/>
      <c r="B61" s="207"/>
      <c r="C61" s="209"/>
      <c r="D61" s="209"/>
      <c r="E61" s="209"/>
      <c r="F61" s="209"/>
      <c r="G61" s="209"/>
    </row>
    <row r="62" spans="1:7" ht="20.100000000000001" customHeight="1" x14ac:dyDescent="0.45">
      <c r="A62" s="203"/>
      <c r="B62" s="207"/>
      <c r="C62" s="209"/>
      <c r="D62" s="209"/>
      <c r="E62" s="209"/>
      <c r="F62" s="209"/>
      <c r="G62" s="209"/>
    </row>
    <row r="63" spans="1:7" ht="20.100000000000001" customHeight="1" x14ac:dyDescent="0.45">
      <c r="A63" s="203"/>
      <c r="B63" s="207"/>
      <c r="C63" s="210"/>
      <c r="D63" s="210"/>
      <c r="E63" s="209"/>
      <c r="F63" s="209"/>
      <c r="G63" s="210"/>
    </row>
    <row r="64" spans="1:7" ht="20.100000000000001" customHeight="1" x14ac:dyDescent="0.45">
      <c r="A64" s="203"/>
      <c r="B64" s="207"/>
      <c r="C64" s="210"/>
      <c r="D64" s="210"/>
      <c r="E64" s="209"/>
      <c r="F64" s="209"/>
      <c r="G64" s="210"/>
    </row>
    <row r="65" spans="1:7" ht="20.100000000000001" customHeight="1" x14ac:dyDescent="0.45">
      <c r="A65" s="203"/>
      <c r="B65" s="207"/>
      <c r="C65" s="210"/>
      <c r="D65" s="210"/>
      <c r="E65" s="209"/>
      <c r="F65" s="209"/>
      <c r="G65" s="210"/>
    </row>
    <row r="66" spans="1:7" ht="20.100000000000001" customHeight="1" x14ac:dyDescent="0.45">
      <c r="A66" s="203"/>
      <c r="B66" s="207"/>
      <c r="C66" s="210"/>
      <c r="D66" s="210"/>
      <c r="E66" s="209"/>
      <c r="F66" s="209"/>
      <c r="G66" s="210"/>
    </row>
    <row r="67" spans="1:7" ht="20.100000000000001" customHeight="1" x14ac:dyDescent="0.45">
      <c r="A67" s="203"/>
      <c r="B67" s="207"/>
      <c r="C67" s="210"/>
      <c r="D67" s="210"/>
      <c r="E67" s="209"/>
      <c r="F67" s="209"/>
      <c r="G67" s="210"/>
    </row>
    <row r="68" spans="1:7" ht="20.100000000000001" customHeight="1" x14ac:dyDescent="0.45">
      <c r="A68" s="203"/>
      <c r="B68" s="207"/>
      <c r="C68" s="210"/>
      <c r="D68" s="210"/>
      <c r="E68" s="209"/>
      <c r="F68" s="209"/>
      <c r="G68" s="210"/>
    </row>
    <row r="69" spans="1:7" ht="20.100000000000001" customHeight="1" x14ac:dyDescent="0.45">
      <c r="A69" s="203"/>
      <c r="B69" s="207"/>
      <c r="C69" s="210"/>
      <c r="D69" s="210"/>
      <c r="E69" s="209"/>
      <c r="F69" s="209"/>
      <c r="G69" s="210"/>
    </row>
    <row r="70" spans="1:7" ht="20.100000000000001" customHeight="1" x14ac:dyDescent="0.45">
      <c r="A70" s="203"/>
      <c r="B70" s="207"/>
      <c r="C70" s="210"/>
      <c r="D70" s="210"/>
      <c r="E70" s="209"/>
      <c r="F70" s="209"/>
      <c r="G70" s="210"/>
    </row>
    <row r="71" spans="1:7" ht="20.100000000000001" customHeight="1" x14ac:dyDescent="0.45">
      <c r="A71" s="203"/>
      <c r="B71" s="207"/>
      <c r="C71" s="210"/>
      <c r="D71" s="210"/>
      <c r="E71" s="209"/>
      <c r="F71" s="209"/>
      <c r="G71" s="210"/>
    </row>
    <row r="72" spans="1:7" ht="20.100000000000001" customHeight="1" x14ac:dyDescent="0.45">
      <c r="A72" s="203"/>
      <c r="B72" s="207"/>
      <c r="C72" s="210"/>
      <c r="D72" s="210"/>
      <c r="E72" s="209"/>
      <c r="F72" s="209"/>
      <c r="G72" s="210"/>
    </row>
    <row r="73" spans="1:7" ht="20.100000000000001" customHeight="1" x14ac:dyDescent="0.45">
      <c r="A73" s="203"/>
      <c r="B73" s="207"/>
      <c r="C73" s="210"/>
      <c r="D73" s="210"/>
      <c r="E73" s="209"/>
      <c r="F73" s="209"/>
      <c r="G73" s="210"/>
    </row>
    <row r="74" spans="1:7" ht="20.100000000000001" customHeight="1" x14ac:dyDescent="0.45">
      <c r="A74" s="203"/>
      <c r="B74" s="207"/>
      <c r="C74" s="210"/>
      <c r="D74" s="210"/>
      <c r="E74" s="209"/>
      <c r="F74" s="209"/>
      <c r="G74" s="210"/>
    </row>
    <row r="75" spans="1:7" ht="20.100000000000001" customHeight="1" x14ac:dyDescent="0.45">
      <c r="A75" s="203"/>
      <c r="B75" s="207"/>
      <c r="C75" s="210"/>
      <c r="D75" s="210"/>
      <c r="E75" s="209"/>
      <c r="F75" s="209"/>
      <c r="G75" s="210"/>
    </row>
    <row r="76" spans="1:7" ht="20.100000000000001" customHeight="1" x14ac:dyDescent="0.45">
      <c r="A76" s="203"/>
      <c r="B76" s="207"/>
      <c r="C76" s="210"/>
      <c r="D76" s="210"/>
      <c r="E76" s="209"/>
      <c r="F76" s="209"/>
      <c r="G76" s="210"/>
    </row>
    <row r="77" spans="1:7" ht="20.100000000000001" customHeight="1" x14ac:dyDescent="0.45">
      <c r="A77" s="203"/>
      <c r="B77" s="271" t="s">
        <v>1</v>
      </c>
      <c r="C77" s="272" t="s">
        <v>2</v>
      </c>
      <c r="D77" s="254" t="s">
        <v>3</v>
      </c>
      <c r="E77" s="273"/>
      <c r="F77" s="274"/>
      <c r="G77" s="254" t="s">
        <v>4</v>
      </c>
    </row>
    <row r="78" spans="1:7" ht="20.100000000000001" customHeight="1" x14ac:dyDescent="0.45">
      <c r="A78" s="203"/>
      <c r="B78" s="260"/>
      <c r="C78" s="275"/>
      <c r="D78" s="258"/>
      <c r="E78" s="260"/>
      <c r="F78" s="261"/>
      <c r="G78" s="258"/>
    </row>
    <row r="79" spans="1:7" ht="20.100000000000001" customHeight="1" x14ac:dyDescent="0.45">
      <c r="A79" s="203"/>
      <c r="B79" s="276" t="s">
        <v>11</v>
      </c>
      <c r="C79" s="277" t="s">
        <v>6</v>
      </c>
      <c r="D79" s="267"/>
      <c r="E79" s="265"/>
      <c r="F79" s="266"/>
      <c r="G79" s="267"/>
    </row>
    <row r="80" spans="1:7" ht="20.100000000000001" customHeight="1" x14ac:dyDescent="0.45">
      <c r="A80" s="203"/>
      <c r="B80" s="207"/>
      <c r="C80" s="209"/>
      <c r="D80" s="209"/>
      <c r="E80" s="209"/>
      <c r="F80" s="209"/>
      <c r="G80" s="209"/>
    </row>
    <row r="81" spans="1:7" ht="20.100000000000001" customHeight="1" x14ac:dyDescent="0.45">
      <c r="A81" s="203"/>
      <c r="B81" s="207"/>
      <c r="C81" s="209"/>
      <c r="D81" s="209"/>
      <c r="E81" s="209"/>
      <c r="F81" s="209"/>
      <c r="G81" s="209"/>
    </row>
    <row r="82" spans="1:7" ht="20.100000000000001" customHeight="1" x14ac:dyDescent="0.45">
      <c r="A82" s="203"/>
      <c r="B82" s="207"/>
      <c r="C82" s="209"/>
      <c r="D82" s="209"/>
      <c r="E82" s="209"/>
      <c r="F82" s="209"/>
      <c r="G82" s="209"/>
    </row>
    <row r="83" spans="1:7" ht="20.100000000000001" customHeight="1" x14ac:dyDescent="0.45">
      <c r="A83" s="203"/>
      <c r="B83" s="207"/>
      <c r="C83" s="209"/>
      <c r="D83" s="209"/>
      <c r="E83" s="209"/>
      <c r="F83" s="209"/>
      <c r="G83" s="209"/>
    </row>
    <row r="84" spans="1:7" ht="20.100000000000001" customHeight="1" x14ac:dyDescent="0.45">
      <c r="A84" s="203"/>
      <c r="B84" s="207"/>
      <c r="C84" s="209"/>
      <c r="D84" s="209"/>
      <c r="E84" s="209"/>
      <c r="F84" s="209"/>
      <c r="G84" s="209"/>
    </row>
    <row r="85" spans="1:7" ht="20.100000000000001" customHeight="1" x14ac:dyDescent="0.45">
      <c r="A85" s="203"/>
      <c r="B85" s="207"/>
      <c r="C85" s="209"/>
      <c r="D85" s="209"/>
      <c r="E85" s="209"/>
      <c r="F85" s="209"/>
      <c r="G85" s="209"/>
    </row>
    <row r="86" spans="1:7" ht="20.100000000000001" customHeight="1" x14ac:dyDescent="0.45">
      <c r="A86" s="203"/>
      <c r="B86" s="207"/>
      <c r="C86" s="210"/>
      <c r="D86" s="210"/>
      <c r="E86" s="209"/>
      <c r="F86" s="209"/>
      <c r="G86" s="210"/>
    </row>
    <row r="87" spans="1:7" ht="20.100000000000001" customHeight="1" x14ac:dyDescent="0.45">
      <c r="A87" s="203"/>
      <c r="B87" s="207"/>
      <c r="C87" s="210"/>
      <c r="D87" s="210"/>
      <c r="E87" s="209"/>
      <c r="F87" s="209"/>
      <c r="G87" s="210"/>
    </row>
    <row r="88" spans="1:7" ht="20.100000000000001" customHeight="1" x14ac:dyDescent="0.45">
      <c r="A88" s="203"/>
      <c r="B88" s="207"/>
      <c r="C88" s="210"/>
      <c r="D88" s="210"/>
      <c r="E88" s="209"/>
      <c r="F88" s="209"/>
      <c r="G88" s="210"/>
    </row>
    <row r="89" spans="1:7" ht="20.100000000000001" customHeight="1" x14ac:dyDescent="0.45">
      <c r="A89" s="203"/>
      <c r="B89" s="207"/>
      <c r="C89" s="210"/>
      <c r="D89" s="210"/>
      <c r="E89" s="209"/>
      <c r="F89" s="209"/>
      <c r="G89" s="210"/>
    </row>
    <row r="90" spans="1:7" ht="20.100000000000001" customHeight="1" x14ac:dyDescent="0.45">
      <c r="A90" s="203"/>
      <c r="B90" s="207"/>
      <c r="C90" s="210"/>
      <c r="D90" s="210"/>
      <c r="E90" s="209"/>
      <c r="F90" s="209"/>
      <c r="G90" s="210"/>
    </row>
    <row r="91" spans="1:7" ht="20.100000000000001" customHeight="1" x14ac:dyDescent="0.45">
      <c r="A91" s="203"/>
      <c r="B91" s="207"/>
      <c r="C91" s="210"/>
      <c r="D91" s="210"/>
      <c r="E91" s="209"/>
      <c r="F91" s="209"/>
      <c r="G91" s="210"/>
    </row>
    <row r="92" spans="1:7" ht="20.100000000000001" customHeight="1" x14ac:dyDescent="0.45">
      <c r="A92" s="203"/>
      <c r="B92" s="207"/>
      <c r="C92" s="210"/>
      <c r="D92" s="210"/>
      <c r="E92" s="209"/>
      <c r="F92" s="209"/>
      <c r="G92" s="210"/>
    </row>
    <row r="93" spans="1:7" ht="20.100000000000001" customHeight="1" x14ac:dyDescent="0.45">
      <c r="A93" s="203"/>
      <c r="B93" s="207"/>
      <c r="C93" s="210"/>
      <c r="D93" s="210"/>
      <c r="E93" s="209"/>
      <c r="F93" s="209"/>
      <c r="G93" s="210"/>
    </row>
    <row r="94" spans="1:7" ht="20.100000000000001" customHeight="1" x14ac:dyDescent="0.45">
      <c r="A94" s="203"/>
      <c r="B94" s="207"/>
      <c r="C94" s="210"/>
      <c r="D94" s="210"/>
      <c r="E94" s="209"/>
      <c r="F94" s="209"/>
      <c r="G94" s="210"/>
    </row>
    <row r="95" spans="1:7" ht="20.100000000000001" customHeight="1" x14ac:dyDescent="0.45">
      <c r="A95" s="203"/>
      <c r="B95" s="207"/>
      <c r="C95" s="210"/>
      <c r="D95" s="210"/>
      <c r="E95" s="209"/>
      <c r="F95" s="209"/>
      <c r="G95" s="210"/>
    </row>
    <row r="96" spans="1:7" ht="20.100000000000001" customHeight="1" x14ac:dyDescent="0.45">
      <c r="A96" s="203"/>
      <c r="B96" s="207"/>
      <c r="C96" s="210"/>
      <c r="D96" s="210"/>
      <c r="E96" s="209"/>
      <c r="F96" s="209"/>
      <c r="G96" s="210"/>
    </row>
    <row r="97" spans="1:7" ht="20.100000000000001" customHeight="1" x14ac:dyDescent="0.45">
      <c r="A97" s="203"/>
      <c r="B97" s="207"/>
      <c r="C97" s="210"/>
      <c r="D97" s="210"/>
      <c r="E97" s="209"/>
      <c r="F97" s="209"/>
      <c r="G97" s="210"/>
    </row>
    <row r="98" spans="1:7" ht="20.100000000000001" customHeight="1" x14ac:dyDescent="0.45">
      <c r="A98" s="203"/>
      <c r="B98" s="207"/>
      <c r="C98" s="210"/>
      <c r="D98" s="210"/>
      <c r="E98" s="209"/>
      <c r="F98" s="209"/>
      <c r="G98" s="210"/>
    </row>
    <row r="99" spans="1:7" ht="20.100000000000001" customHeight="1" x14ac:dyDescent="0.45">
      <c r="A99" s="203"/>
      <c r="B99" s="207"/>
      <c r="C99" s="210"/>
      <c r="D99" s="210"/>
      <c r="E99" s="209"/>
      <c r="F99" s="209"/>
      <c r="G99" s="210"/>
    </row>
    <row r="100" spans="1:7" ht="20.100000000000001" customHeight="1" x14ac:dyDescent="0.45">
      <c r="A100" s="203"/>
      <c r="B100" s="271" t="s">
        <v>1</v>
      </c>
      <c r="C100" s="272" t="s">
        <v>2</v>
      </c>
      <c r="D100" s="254" t="s">
        <v>3</v>
      </c>
      <c r="E100" s="256"/>
      <c r="F100" s="257"/>
      <c r="G100" s="254" t="s">
        <v>4</v>
      </c>
    </row>
    <row r="101" spans="1:7" ht="20.100000000000001" customHeight="1" x14ac:dyDescent="0.45">
      <c r="A101" s="203"/>
      <c r="B101" s="260"/>
      <c r="C101" s="275"/>
      <c r="D101" s="258"/>
      <c r="E101" s="260"/>
      <c r="F101" s="261"/>
      <c r="G101" s="258"/>
    </row>
    <row r="102" spans="1:7" ht="20.100000000000001" customHeight="1" x14ac:dyDescent="0.45">
      <c r="A102" s="203"/>
      <c r="B102" s="276" t="s">
        <v>12</v>
      </c>
      <c r="C102" s="277" t="s">
        <v>6</v>
      </c>
      <c r="D102" s="267"/>
      <c r="E102" s="265"/>
      <c r="F102" s="266"/>
      <c r="G102" s="267"/>
    </row>
    <row r="103" spans="1:7" ht="20.100000000000001" customHeight="1" x14ac:dyDescent="0.45">
      <c r="A103" s="203"/>
      <c r="B103" s="207"/>
      <c r="C103" s="209"/>
      <c r="D103" s="209"/>
      <c r="E103" s="209"/>
      <c r="F103" s="209"/>
      <c r="G103" s="209"/>
    </row>
    <row r="104" spans="1:7" ht="20.100000000000001" customHeight="1" x14ac:dyDescent="0.45">
      <c r="A104" s="203"/>
      <c r="B104" s="207"/>
      <c r="C104" s="209"/>
      <c r="D104" s="209"/>
      <c r="E104" s="209"/>
      <c r="F104" s="209"/>
      <c r="G104" s="209"/>
    </row>
    <row r="105" spans="1:7" ht="20.100000000000001" customHeight="1" x14ac:dyDescent="0.45">
      <c r="A105" s="203"/>
      <c r="B105" s="207"/>
      <c r="C105" s="209"/>
      <c r="D105" s="209"/>
      <c r="E105" s="209"/>
      <c r="F105" s="209"/>
      <c r="G105" s="209"/>
    </row>
    <row r="106" spans="1:7" ht="20.100000000000001" customHeight="1" x14ac:dyDescent="0.45">
      <c r="A106" s="203"/>
      <c r="B106" s="207"/>
      <c r="C106" s="209"/>
      <c r="D106" s="209"/>
      <c r="E106" s="209"/>
      <c r="F106" s="209"/>
      <c r="G106" s="209"/>
    </row>
    <row r="107" spans="1:7" ht="20.100000000000001" customHeight="1" x14ac:dyDescent="0.45">
      <c r="A107" s="203"/>
      <c r="B107" s="207"/>
      <c r="C107" s="209"/>
      <c r="D107" s="209"/>
      <c r="E107" s="209"/>
      <c r="F107" s="209"/>
      <c r="G107" s="209"/>
    </row>
    <row r="108" spans="1:7" ht="20.100000000000001" customHeight="1" x14ac:dyDescent="0.45">
      <c r="A108" s="203"/>
      <c r="B108" s="207"/>
      <c r="C108" s="209"/>
      <c r="D108" s="209"/>
      <c r="E108" s="209"/>
      <c r="F108" s="209"/>
      <c r="G108" s="209"/>
    </row>
    <row r="109" spans="1:7" ht="20.100000000000001" customHeight="1" x14ac:dyDescent="0.45">
      <c r="A109" s="203"/>
      <c r="B109" s="207"/>
      <c r="C109" s="210"/>
      <c r="D109" s="210"/>
      <c r="E109" s="209"/>
      <c r="F109" s="209"/>
      <c r="G109" s="210"/>
    </row>
    <row r="110" spans="1:7" ht="20.100000000000001" customHeight="1" x14ac:dyDescent="0.45">
      <c r="A110" s="203"/>
      <c r="B110" s="207"/>
      <c r="C110" s="210"/>
      <c r="D110" s="210"/>
      <c r="E110" s="209"/>
      <c r="F110" s="209"/>
      <c r="G110" s="210"/>
    </row>
    <row r="111" spans="1:7" ht="20.100000000000001" customHeight="1" x14ac:dyDescent="0.45">
      <c r="A111" s="203"/>
      <c r="B111" s="207"/>
      <c r="C111" s="210"/>
      <c r="D111" s="210"/>
      <c r="E111" s="209"/>
      <c r="F111" s="209"/>
      <c r="G111" s="210"/>
    </row>
    <row r="112" spans="1:7" ht="20.100000000000001" customHeight="1" x14ac:dyDescent="0.45">
      <c r="A112" s="203"/>
      <c r="B112" s="207"/>
      <c r="C112" s="210"/>
      <c r="D112" s="210"/>
      <c r="E112" s="209"/>
      <c r="F112" s="209"/>
      <c r="G112" s="210"/>
    </row>
    <row r="113" spans="1:7" ht="20.100000000000001" customHeight="1" x14ac:dyDescent="0.45">
      <c r="A113" s="203"/>
      <c r="B113" s="207"/>
      <c r="C113" s="210"/>
      <c r="D113" s="210"/>
      <c r="E113" s="209"/>
      <c r="F113" s="209"/>
      <c r="G113" s="210"/>
    </row>
    <row r="114" spans="1:7" ht="20.100000000000001" customHeight="1" x14ac:dyDescent="0.45">
      <c r="A114" s="203"/>
      <c r="B114" s="207"/>
      <c r="C114" s="210"/>
      <c r="D114" s="210"/>
      <c r="E114" s="209"/>
      <c r="F114" s="209"/>
      <c r="G114" s="210"/>
    </row>
    <row r="115" spans="1:7" ht="20.100000000000001" customHeight="1" x14ac:dyDescent="0.45">
      <c r="A115" s="203"/>
      <c r="B115" s="207"/>
      <c r="C115" s="210"/>
      <c r="D115" s="210"/>
      <c r="E115" s="209"/>
      <c r="F115" s="209"/>
      <c r="G115" s="210"/>
    </row>
    <row r="116" spans="1:7" ht="20.100000000000001" customHeight="1" x14ac:dyDescent="0.45">
      <c r="A116" s="203"/>
      <c r="B116" s="207"/>
      <c r="C116" s="210"/>
      <c r="D116" s="210"/>
      <c r="E116" s="209"/>
      <c r="F116" s="209"/>
      <c r="G116" s="210"/>
    </row>
    <row r="117" spans="1:7" ht="20.100000000000001" customHeight="1" x14ac:dyDescent="0.45">
      <c r="A117" s="203"/>
      <c r="B117" s="207"/>
      <c r="C117" s="210"/>
      <c r="D117" s="210"/>
      <c r="E117" s="209"/>
      <c r="F117" s="209"/>
      <c r="G117" s="210"/>
    </row>
    <row r="118" spans="1:7" ht="20.100000000000001" customHeight="1" x14ac:dyDescent="0.45">
      <c r="A118" s="203"/>
      <c r="B118" s="207"/>
      <c r="C118" s="210"/>
      <c r="D118" s="210"/>
      <c r="E118" s="209"/>
      <c r="F118" s="209"/>
      <c r="G118" s="210"/>
    </row>
    <row r="119" spans="1:7" ht="20.100000000000001" customHeight="1" x14ac:dyDescent="0.45">
      <c r="A119" s="203"/>
      <c r="B119" s="207"/>
      <c r="C119" s="210"/>
      <c r="D119" s="210"/>
      <c r="E119" s="209"/>
      <c r="F119" s="209"/>
      <c r="G119" s="210"/>
    </row>
    <row r="120" spans="1:7" ht="20.100000000000001" customHeight="1" x14ac:dyDescent="0.45">
      <c r="A120" s="203"/>
      <c r="B120" s="207"/>
      <c r="C120" s="210"/>
      <c r="D120" s="210"/>
      <c r="E120" s="209"/>
      <c r="F120" s="209"/>
      <c r="G120" s="210"/>
    </row>
    <row r="121" spans="1:7" ht="20.100000000000001" customHeight="1" x14ac:dyDescent="0.45">
      <c r="A121" s="203"/>
      <c r="B121" s="207"/>
      <c r="C121" s="210"/>
      <c r="D121" s="210"/>
      <c r="E121" s="209"/>
      <c r="F121" s="209"/>
      <c r="G121" s="210"/>
    </row>
    <row r="122" spans="1:7" ht="20.100000000000001" customHeight="1" x14ac:dyDescent="0.45">
      <c r="A122" s="203"/>
      <c r="B122" s="207"/>
      <c r="C122" s="210"/>
      <c r="D122" s="210"/>
      <c r="E122" s="209"/>
      <c r="F122" s="209"/>
      <c r="G122" s="210"/>
    </row>
    <row r="123" spans="1:7" ht="20.100000000000001" customHeight="1" x14ac:dyDescent="0.45">
      <c r="A123" s="203"/>
      <c r="B123" s="278" t="s">
        <v>1</v>
      </c>
      <c r="C123" s="255" t="s">
        <v>2</v>
      </c>
      <c r="D123" s="254" t="s">
        <v>3</v>
      </c>
      <c r="E123" s="256"/>
      <c r="F123" s="257"/>
      <c r="G123" s="254" t="s">
        <v>4</v>
      </c>
    </row>
    <row r="124" spans="1:7" ht="20.100000000000001" customHeight="1" x14ac:dyDescent="0.45">
      <c r="A124" s="203"/>
      <c r="B124" s="279" t="s">
        <v>13</v>
      </c>
      <c r="C124" s="259"/>
      <c r="D124" s="258"/>
      <c r="E124" s="260"/>
      <c r="F124" s="261"/>
      <c r="G124" s="258"/>
    </row>
    <row r="125" spans="1:7" ht="20.100000000000001" customHeight="1" x14ac:dyDescent="0.45">
      <c r="A125" s="203"/>
      <c r="B125" s="280" t="s">
        <v>14</v>
      </c>
      <c r="C125" s="268"/>
      <c r="D125" s="264"/>
      <c r="E125" s="265"/>
      <c r="F125" s="266"/>
      <c r="G125" s="267"/>
    </row>
    <row r="126" spans="1:7" ht="20.100000000000001" customHeight="1" x14ac:dyDescent="0.45">
      <c r="A126" s="203"/>
      <c r="B126" s="207">
        <v>41</v>
      </c>
      <c r="C126" s="208" t="s">
        <v>128</v>
      </c>
      <c r="D126" s="208" t="s">
        <v>129</v>
      </c>
      <c r="E126" s="209"/>
      <c r="F126" s="209"/>
      <c r="G126" s="208" t="s">
        <v>130</v>
      </c>
    </row>
    <row r="127" spans="1:7" ht="20.100000000000001" customHeight="1" x14ac:dyDescent="0.45">
      <c r="A127" s="203"/>
      <c r="B127" s="207">
        <v>42</v>
      </c>
      <c r="C127" s="208" t="s">
        <v>87</v>
      </c>
      <c r="D127" s="208" t="s">
        <v>86</v>
      </c>
      <c r="E127" s="209"/>
      <c r="F127" s="209"/>
      <c r="G127" s="208" t="s">
        <v>88</v>
      </c>
    </row>
    <row r="128" spans="1:7" ht="20.100000000000001" customHeight="1" x14ac:dyDescent="0.45">
      <c r="A128" s="203"/>
      <c r="B128" s="211">
        <v>45</v>
      </c>
      <c r="C128" s="214" t="s">
        <v>82</v>
      </c>
      <c r="D128" s="214" t="s">
        <v>83</v>
      </c>
      <c r="E128" s="210"/>
      <c r="F128" s="209"/>
      <c r="G128" s="214" t="s">
        <v>84</v>
      </c>
    </row>
    <row r="129" spans="1:7" ht="20.100000000000001" customHeight="1" x14ac:dyDescent="0.45">
      <c r="A129" s="203"/>
      <c r="B129" s="211">
        <v>46</v>
      </c>
      <c r="C129" s="214" t="s">
        <v>85</v>
      </c>
      <c r="D129" s="214" t="s">
        <v>89</v>
      </c>
      <c r="E129" s="210"/>
      <c r="F129" s="209"/>
      <c r="G129" s="214" t="s">
        <v>90</v>
      </c>
    </row>
    <row r="130" spans="1:7" ht="20.100000000000001" customHeight="1" x14ac:dyDescent="0.45">
      <c r="A130" s="203"/>
      <c r="B130" s="207">
        <v>48</v>
      </c>
      <c r="C130" s="214" t="s">
        <v>131</v>
      </c>
      <c r="D130" s="214" t="s">
        <v>80</v>
      </c>
      <c r="E130" s="209"/>
      <c r="F130" s="209"/>
      <c r="G130" s="214" t="s">
        <v>81</v>
      </c>
    </row>
    <row r="131" spans="1:7" ht="20.100000000000001" customHeight="1" x14ac:dyDescent="0.45">
      <c r="A131" s="203"/>
      <c r="B131" s="207"/>
      <c r="C131" s="214"/>
      <c r="D131" s="214"/>
      <c r="E131" s="209"/>
      <c r="F131" s="209"/>
      <c r="G131" s="214"/>
    </row>
    <row r="132" spans="1:7" ht="20.100000000000001" customHeight="1" x14ac:dyDescent="0.45">
      <c r="A132" s="203"/>
      <c r="B132" s="207" t="s">
        <v>6</v>
      </c>
      <c r="C132" s="214"/>
      <c r="D132" s="214"/>
      <c r="E132" s="209"/>
      <c r="F132" s="209"/>
      <c r="G132" s="214"/>
    </row>
    <row r="133" spans="1:7" ht="20.100000000000001" customHeight="1" x14ac:dyDescent="0.45">
      <c r="A133" s="203"/>
      <c r="B133" s="207" t="s">
        <v>6</v>
      </c>
      <c r="C133" s="214"/>
      <c r="D133" s="214"/>
      <c r="E133" s="209"/>
      <c r="F133" s="209"/>
      <c r="G133" s="214"/>
    </row>
    <row r="134" spans="1:7" ht="20.100000000000001" customHeight="1" x14ac:dyDescent="0.45">
      <c r="A134" s="203"/>
      <c r="B134" s="207" t="s">
        <v>6</v>
      </c>
      <c r="C134" s="214"/>
      <c r="D134" s="214"/>
      <c r="E134" s="209"/>
      <c r="F134" s="209"/>
      <c r="G134" s="214"/>
    </row>
    <row r="135" spans="1:7" ht="20.100000000000001" customHeight="1" x14ac:dyDescent="0.45">
      <c r="A135" s="203"/>
      <c r="B135" s="207" t="s">
        <v>6</v>
      </c>
      <c r="C135" s="214"/>
      <c r="D135" s="214"/>
      <c r="E135" s="209"/>
      <c r="F135" s="209"/>
      <c r="G135" s="214"/>
    </row>
    <row r="136" spans="1:7" ht="20.100000000000001" customHeight="1" x14ac:dyDescent="0.45">
      <c r="A136" s="203"/>
      <c r="B136" s="207" t="s">
        <v>6</v>
      </c>
      <c r="C136" s="214"/>
      <c r="D136" s="214"/>
      <c r="E136" s="209"/>
      <c r="F136" s="209"/>
      <c r="G136" s="214"/>
    </row>
    <row r="137" spans="1:7" ht="20.100000000000001" customHeight="1" x14ac:dyDescent="0.45">
      <c r="A137" s="203"/>
      <c r="B137" s="207" t="s">
        <v>6</v>
      </c>
      <c r="C137" s="210"/>
      <c r="D137" s="210"/>
      <c r="E137" s="209"/>
      <c r="F137" s="209"/>
      <c r="G137" s="210"/>
    </row>
    <row r="138" spans="1:7" ht="20.100000000000001" customHeight="1" x14ac:dyDescent="0.45">
      <c r="A138" s="203"/>
      <c r="B138" s="207" t="s">
        <v>6</v>
      </c>
      <c r="C138" s="210"/>
      <c r="D138" s="210"/>
      <c r="E138" s="209"/>
      <c r="F138" s="209"/>
      <c r="G138" s="210"/>
    </row>
    <row r="139" spans="1:7" ht="20.100000000000001" customHeight="1" x14ac:dyDescent="0.45">
      <c r="A139" s="203"/>
      <c r="B139" s="207" t="s">
        <v>6</v>
      </c>
      <c r="C139" s="210"/>
      <c r="D139" s="210"/>
      <c r="E139" s="209"/>
      <c r="F139" s="209"/>
      <c r="G139" s="210"/>
    </row>
    <row r="140" spans="1:7" ht="20.100000000000001" customHeight="1" x14ac:dyDescent="0.45">
      <c r="A140" s="203"/>
      <c r="B140" s="207" t="s">
        <v>6</v>
      </c>
      <c r="C140" s="210"/>
      <c r="D140" s="210"/>
      <c r="E140" s="209"/>
      <c r="F140" s="209"/>
      <c r="G140" s="210"/>
    </row>
    <row r="141" spans="1:7" ht="20.100000000000001" customHeight="1" x14ac:dyDescent="0.45">
      <c r="A141" s="203"/>
      <c r="B141" s="278" t="s">
        <v>1</v>
      </c>
      <c r="C141" s="255" t="s">
        <v>2</v>
      </c>
      <c r="D141" s="254" t="s">
        <v>3</v>
      </c>
      <c r="E141" s="256"/>
      <c r="F141" s="257"/>
      <c r="G141" s="254" t="s">
        <v>4</v>
      </c>
    </row>
    <row r="142" spans="1:7" ht="20.100000000000001" customHeight="1" x14ac:dyDescent="0.45">
      <c r="A142" s="203"/>
      <c r="B142" s="279" t="s">
        <v>77</v>
      </c>
      <c r="C142" s="259"/>
      <c r="D142" s="258"/>
      <c r="E142" s="260"/>
      <c r="F142" s="261"/>
      <c r="G142" s="258"/>
    </row>
    <row r="143" spans="1:7" ht="20.100000000000001" customHeight="1" x14ac:dyDescent="0.45">
      <c r="A143" s="203"/>
      <c r="B143" s="280" t="s">
        <v>14</v>
      </c>
      <c r="C143" s="268"/>
      <c r="D143" s="264"/>
      <c r="E143" s="265"/>
      <c r="F143" s="266"/>
      <c r="G143" s="267"/>
    </row>
    <row r="144" spans="1:7" ht="20.100000000000001" customHeight="1" x14ac:dyDescent="0.45">
      <c r="A144" s="203"/>
      <c r="B144" s="211">
        <v>28</v>
      </c>
      <c r="C144" s="208" t="s">
        <v>111</v>
      </c>
      <c r="D144" s="208" t="s">
        <v>112</v>
      </c>
      <c r="E144" s="209"/>
      <c r="F144" s="209"/>
      <c r="G144" s="208" t="s">
        <v>113</v>
      </c>
    </row>
    <row r="145" spans="1:7" ht="20.100000000000001" customHeight="1" x14ac:dyDescent="0.45">
      <c r="A145" s="203"/>
      <c r="B145" s="211">
        <v>29</v>
      </c>
      <c r="C145" s="208" t="s">
        <v>78</v>
      </c>
      <c r="D145" s="208" t="s">
        <v>79</v>
      </c>
      <c r="E145" s="209"/>
      <c r="F145" s="209"/>
      <c r="G145" s="208" t="s">
        <v>114</v>
      </c>
    </row>
    <row r="146" spans="1:7" ht="20.100000000000001" customHeight="1" x14ac:dyDescent="0.45">
      <c r="A146" s="203"/>
      <c r="B146" s="211">
        <v>30</v>
      </c>
      <c r="C146" s="208" t="s">
        <v>115</v>
      </c>
      <c r="D146" s="208" t="s">
        <v>116</v>
      </c>
      <c r="E146" s="209"/>
      <c r="F146" s="209"/>
      <c r="G146" s="208" t="s">
        <v>117</v>
      </c>
    </row>
    <row r="147" spans="1:7" ht="20.100000000000001" customHeight="1" x14ac:dyDescent="0.45">
      <c r="A147" s="203"/>
      <c r="B147" s="211"/>
      <c r="C147" s="208"/>
      <c r="D147" s="208"/>
      <c r="E147" s="209"/>
      <c r="F147" s="208"/>
      <c r="G147" s="208"/>
    </row>
    <row r="148" spans="1:7" ht="20.100000000000001" customHeight="1" x14ac:dyDescent="0.45">
      <c r="A148" s="203"/>
      <c r="B148" s="211"/>
      <c r="C148" s="208"/>
      <c r="D148" s="208"/>
      <c r="E148" s="209"/>
      <c r="F148" s="209"/>
      <c r="G148" s="208"/>
    </row>
    <row r="149" spans="1:7" ht="20.100000000000001" customHeight="1" x14ac:dyDescent="0.45">
      <c r="A149" s="203"/>
      <c r="B149" s="211"/>
      <c r="C149" s="208"/>
      <c r="D149" s="208"/>
      <c r="E149" s="209"/>
      <c r="F149" s="209"/>
      <c r="G149" s="208"/>
    </row>
    <row r="150" spans="1:7" ht="20.100000000000001" customHeight="1" x14ac:dyDescent="0.45">
      <c r="A150" s="203"/>
      <c r="B150" s="211"/>
      <c r="C150" s="214"/>
      <c r="D150" s="214"/>
      <c r="E150" s="209"/>
      <c r="F150" s="209"/>
      <c r="G150" s="214"/>
    </row>
    <row r="151" spans="1:7" ht="20.100000000000001" customHeight="1" x14ac:dyDescent="0.45">
      <c r="A151" s="203"/>
      <c r="B151" s="211"/>
      <c r="C151" s="214"/>
      <c r="D151" s="214"/>
      <c r="E151" s="209"/>
      <c r="F151" s="209"/>
      <c r="G151" s="214"/>
    </row>
    <row r="152" spans="1:7" ht="20.100000000000001" customHeight="1" x14ac:dyDescent="0.45">
      <c r="A152" s="203"/>
      <c r="B152" s="211"/>
      <c r="C152" s="214"/>
      <c r="D152" s="214"/>
      <c r="E152" s="209"/>
      <c r="F152" s="209"/>
      <c r="G152" s="214"/>
    </row>
    <row r="153" spans="1:7" ht="20.100000000000001" customHeight="1" x14ac:dyDescent="0.45">
      <c r="A153" s="203"/>
      <c r="B153" s="211"/>
      <c r="C153" s="214"/>
      <c r="D153" s="214"/>
      <c r="E153" s="209"/>
      <c r="F153" s="209"/>
      <c r="G153" s="214"/>
    </row>
    <row r="154" spans="1:7" ht="20.100000000000001" customHeight="1" x14ac:dyDescent="0.45">
      <c r="A154" s="203"/>
      <c r="B154" s="211"/>
      <c r="C154" s="214"/>
      <c r="D154" s="214"/>
      <c r="E154" s="209"/>
      <c r="F154" s="209"/>
      <c r="G154" s="214"/>
    </row>
    <row r="155" spans="1:7" ht="20.100000000000001" customHeight="1" x14ac:dyDescent="0.45">
      <c r="A155" s="203"/>
      <c r="B155" s="211"/>
      <c r="C155" s="214"/>
      <c r="D155" s="214"/>
      <c r="E155" s="209"/>
      <c r="F155" s="209"/>
      <c r="G155" s="214"/>
    </row>
    <row r="156" spans="1:7" ht="20.100000000000001" customHeight="1" x14ac:dyDescent="0.45">
      <c r="A156" s="203"/>
      <c r="B156" s="207"/>
      <c r="C156" s="210"/>
      <c r="D156" s="210"/>
      <c r="E156" s="209"/>
      <c r="F156" s="209"/>
      <c r="G156" s="210"/>
    </row>
    <row r="157" spans="1:7" ht="20.100000000000001" customHeight="1" x14ac:dyDescent="0.45">
      <c r="A157" s="203"/>
      <c r="B157" s="207"/>
      <c r="C157" s="210"/>
      <c r="D157" s="210"/>
      <c r="E157" s="209"/>
      <c r="F157" s="209"/>
      <c r="G157" s="210"/>
    </row>
    <row r="158" spans="1:7" ht="20.100000000000001" customHeight="1" x14ac:dyDescent="0.45">
      <c r="A158" s="203"/>
      <c r="B158" s="207"/>
      <c r="C158" s="210"/>
      <c r="D158" s="210"/>
      <c r="E158" s="209"/>
      <c r="F158" s="209"/>
      <c r="G158" s="210"/>
    </row>
    <row r="159" spans="1:7" ht="20.100000000000001" customHeight="1" x14ac:dyDescent="0.45">
      <c r="A159" s="203"/>
      <c r="B159" s="207"/>
      <c r="C159" s="210"/>
      <c r="D159" s="210"/>
      <c r="E159" s="209"/>
      <c r="F159" s="209"/>
      <c r="G159" s="210"/>
    </row>
    <row r="160" spans="1:7" ht="20.100000000000001" customHeight="1" x14ac:dyDescent="0.45">
      <c r="A160" s="203"/>
      <c r="B160" s="207"/>
      <c r="C160" s="210"/>
      <c r="D160" s="210"/>
      <c r="E160" s="209"/>
      <c r="F160" s="209"/>
      <c r="G160" s="210"/>
    </row>
    <row r="161" spans="1:7" ht="20.100000000000001" customHeight="1" x14ac:dyDescent="0.45">
      <c r="A161" s="203"/>
      <c r="B161" s="207"/>
      <c r="C161" s="210"/>
      <c r="D161" s="210"/>
      <c r="E161" s="209"/>
      <c r="F161" s="209"/>
      <c r="G161" s="210"/>
    </row>
    <row r="162" spans="1:7" ht="20.100000000000001" customHeight="1" x14ac:dyDescent="0.45">
      <c r="A162" s="203"/>
      <c r="B162" s="207"/>
      <c r="C162" s="210"/>
      <c r="D162" s="210"/>
      <c r="E162" s="209"/>
      <c r="F162" s="209"/>
      <c r="G162" s="210"/>
    </row>
    <row r="163" spans="1:7" ht="20.100000000000001" customHeight="1" x14ac:dyDescent="0.45">
      <c r="A163" s="203"/>
      <c r="B163" s="278" t="s">
        <v>1</v>
      </c>
      <c r="C163" s="255" t="s">
        <v>2</v>
      </c>
      <c r="D163" s="254" t="s">
        <v>3</v>
      </c>
      <c r="E163" s="256"/>
      <c r="F163" s="257"/>
      <c r="G163" s="254" t="s">
        <v>4</v>
      </c>
    </row>
    <row r="164" spans="1:7" ht="20.100000000000001" customHeight="1" x14ac:dyDescent="0.45">
      <c r="A164" s="203"/>
      <c r="B164" s="279" t="s">
        <v>16</v>
      </c>
      <c r="C164" s="259"/>
      <c r="D164" s="258"/>
      <c r="E164" s="260"/>
      <c r="F164" s="261"/>
      <c r="G164" s="258"/>
    </row>
    <row r="165" spans="1:7" ht="20.100000000000001" customHeight="1" x14ac:dyDescent="0.45">
      <c r="A165" s="203"/>
      <c r="B165" s="280" t="s">
        <v>14</v>
      </c>
      <c r="C165" s="268"/>
      <c r="D165" s="264"/>
      <c r="E165" s="265"/>
      <c r="F165" s="266"/>
      <c r="G165" s="267"/>
    </row>
    <row r="166" spans="1:7" ht="20.100000000000001" customHeight="1" x14ac:dyDescent="0.45">
      <c r="A166" s="203"/>
      <c r="B166" s="207">
        <v>49</v>
      </c>
      <c r="C166" s="208" t="s">
        <v>91</v>
      </c>
      <c r="D166" s="208" t="s">
        <v>92</v>
      </c>
      <c r="E166" s="209"/>
      <c r="F166" s="209"/>
      <c r="G166" s="208" t="s">
        <v>93</v>
      </c>
    </row>
    <row r="167" spans="1:7" ht="20.100000000000001" customHeight="1" x14ac:dyDescent="0.45">
      <c r="A167" s="203"/>
      <c r="B167" s="207">
        <v>50</v>
      </c>
      <c r="C167" s="208" t="s">
        <v>111</v>
      </c>
      <c r="D167" s="208" t="s">
        <v>112</v>
      </c>
      <c r="E167" s="209"/>
      <c r="F167" s="209"/>
      <c r="G167" s="208" t="s">
        <v>132</v>
      </c>
    </row>
    <row r="168" spans="1:7" ht="20.100000000000001" customHeight="1" x14ac:dyDescent="0.45">
      <c r="A168" s="203"/>
      <c r="B168" s="207">
        <v>51</v>
      </c>
      <c r="C168" s="208" t="s">
        <v>133</v>
      </c>
      <c r="D168" s="208" t="s">
        <v>134</v>
      </c>
      <c r="E168" s="209"/>
      <c r="F168" s="209"/>
      <c r="G168" s="208" t="s">
        <v>135</v>
      </c>
    </row>
    <row r="169" spans="1:7" ht="20.100000000000001" customHeight="1" x14ac:dyDescent="0.45">
      <c r="A169" s="203"/>
      <c r="B169" s="211">
        <v>52</v>
      </c>
      <c r="C169" s="208" t="s">
        <v>94</v>
      </c>
      <c r="D169" s="208" t="s">
        <v>95</v>
      </c>
      <c r="E169" s="209"/>
      <c r="F169" s="209"/>
      <c r="G169" s="208" t="s">
        <v>96</v>
      </c>
    </row>
    <row r="170" spans="1:7" ht="20.100000000000001" customHeight="1" x14ac:dyDescent="0.45">
      <c r="A170" s="203"/>
      <c r="B170" s="211" t="s">
        <v>76</v>
      </c>
      <c r="C170" s="208" t="s">
        <v>76</v>
      </c>
      <c r="D170" s="208" t="s">
        <v>76</v>
      </c>
      <c r="E170" s="215"/>
      <c r="F170" s="209"/>
      <c r="G170" s="208" t="s">
        <v>76</v>
      </c>
    </row>
    <row r="171" spans="1:7" ht="20.100000000000001" customHeight="1" x14ac:dyDescent="0.45">
      <c r="A171" s="203"/>
      <c r="B171" s="211" t="s">
        <v>76</v>
      </c>
      <c r="C171" s="208"/>
      <c r="D171" s="208"/>
      <c r="E171" s="209"/>
      <c r="F171" s="209"/>
      <c r="G171" s="208"/>
    </row>
    <row r="172" spans="1:7" ht="20.100000000000001" customHeight="1" x14ac:dyDescent="0.45">
      <c r="A172" s="203"/>
      <c r="B172" s="211"/>
      <c r="C172" s="214"/>
      <c r="D172" s="214"/>
      <c r="E172" s="209"/>
      <c r="F172" s="209"/>
      <c r="G172" s="214"/>
    </row>
    <row r="173" spans="1:7" ht="20.100000000000001" customHeight="1" x14ac:dyDescent="0.45">
      <c r="A173" s="203"/>
      <c r="B173" s="211"/>
      <c r="C173" s="214"/>
      <c r="D173" s="214"/>
      <c r="E173" s="209"/>
      <c r="F173" s="209"/>
      <c r="G173" s="214"/>
    </row>
    <row r="174" spans="1:7" ht="20.100000000000001" customHeight="1" x14ac:dyDescent="0.45">
      <c r="A174" s="203"/>
      <c r="B174" s="211"/>
      <c r="C174" s="214"/>
      <c r="D174" s="214"/>
      <c r="E174" s="209"/>
      <c r="F174" s="209"/>
      <c r="G174" s="214"/>
    </row>
    <row r="175" spans="1:7" ht="20.100000000000001" customHeight="1" x14ac:dyDescent="0.45">
      <c r="A175" s="203"/>
      <c r="B175" s="211"/>
      <c r="C175" s="214"/>
      <c r="D175" s="214"/>
      <c r="E175" s="209"/>
      <c r="F175" s="209"/>
      <c r="G175" s="214"/>
    </row>
    <row r="176" spans="1:7" ht="20.100000000000001" customHeight="1" x14ac:dyDescent="0.45">
      <c r="A176" s="203"/>
      <c r="B176" s="207"/>
      <c r="C176" s="210"/>
      <c r="D176" s="210"/>
      <c r="E176" s="209"/>
      <c r="F176" s="209"/>
      <c r="G176" s="210"/>
    </row>
    <row r="177" spans="1:7" ht="20.100000000000001" customHeight="1" x14ac:dyDescent="0.45">
      <c r="A177" s="203"/>
      <c r="B177" s="207"/>
      <c r="C177" s="210"/>
      <c r="D177" s="210"/>
      <c r="E177" s="209"/>
      <c r="F177" s="209"/>
      <c r="G177" s="210"/>
    </row>
    <row r="178" spans="1:7" ht="20.100000000000001" customHeight="1" x14ac:dyDescent="0.45">
      <c r="A178" s="203"/>
      <c r="B178" s="207"/>
      <c r="C178" s="210"/>
      <c r="D178" s="210"/>
      <c r="E178" s="209"/>
      <c r="F178" s="209"/>
      <c r="G178" s="210"/>
    </row>
    <row r="179" spans="1:7" ht="20.100000000000001" customHeight="1" x14ac:dyDescent="0.45">
      <c r="A179" s="203"/>
      <c r="B179" s="207"/>
      <c r="C179" s="210"/>
      <c r="D179" s="210"/>
      <c r="E179" s="209"/>
      <c r="F179" s="209"/>
      <c r="G179" s="210"/>
    </row>
    <row r="180" spans="1:7" ht="20.100000000000001" customHeight="1" x14ac:dyDescent="0.45">
      <c r="A180" s="203"/>
      <c r="B180" s="207"/>
      <c r="C180" s="210"/>
      <c r="D180" s="210"/>
      <c r="E180" s="209"/>
      <c r="F180" s="209"/>
      <c r="G180" s="210"/>
    </row>
    <row r="181" spans="1:7" ht="20.100000000000001" customHeight="1" x14ac:dyDescent="0.45">
      <c r="A181" s="203"/>
      <c r="B181" s="207"/>
      <c r="C181" s="210"/>
      <c r="D181" s="210"/>
      <c r="E181" s="209"/>
      <c r="F181" s="209"/>
      <c r="G181" s="210"/>
    </row>
    <row r="182" spans="1:7" ht="20.100000000000001" customHeight="1" x14ac:dyDescent="0.45">
      <c r="A182" s="203"/>
      <c r="B182" s="207"/>
      <c r="C182" s="210"/>
      <c r="D182" s="210"/>
      <c r="E182" s="209"/>
      <c r="F182" s="209"/>
      <c r="G182" s="210"/>
    </row>
    <row r="183" spans="1:7" ht="20.100000000000001" customHeight="1" x14ac:dyDescent="0.45">
      <c r="A183" s="203"/>
      <c r="B183" s="207"/>
      <c r="C183" s="210"/>
      <c r="D183" s="210"/>
      <c r="E183" s="209"/>
      <c r="F183" s="209"/>
      <c r="G183" s="210"/>
    </row>
    <row r="184" spans="1:7" ht="20.100000000000001" customHeight="1" x14ac:dyDescent="0.45">
      <c r="A184" s="203"/>
      <c r="B184" s="207"/>
      <c r="C184" s="210"/>
      <c r="D184" s="210"/>
      <c r="E184" s="209"/>
      <c r="F184" s="209"/>
      <c r="G184" s="210"/>
    </row>
    <row r="185" spans="1:7" ht="20.100000000000001" customHeight="1" x14ac:dyDescent="0.45">
      <c r="A185" s="203"/>
      <c r="B185" s="207"/>
      <c r="C185" s="210"/>
      <c r="D185" s="210"/>
      <c r="E185" s="209"/>
      <c r="F185" s="209"/>
      <c r="G185" s="210"/>
    </row>
    <row r="186" spans="1:7" ht="20.100000000000001" customHeight="1" x14ac:dyDescent="0.45">
      <c r="A186" s="203"/>
      <c r="B186" s="278" t="s">
        <v>1</v>
      </c>
      <c r="C186" s="255" t="s">
        <v>2</v>
      </c>
      <c r="D186" s="254" t="s">
        <v>3</v>
      </c>
      <c r="E186" s="256"/>
      <c r="F186" s="257"/>
      <c r="G186" s="254" t="s">
        <v>17</v>
      </c>
    </row>
    <row r="187" spans="1:7" ht="20.100000000000001" customHeight="1" x14ac:dyDescent="0.45">
      <c r="A187" s="203"/>
      <c r="B187" s="279" t="s">
        <v>16</v>
      </c>
      <c r="C187" s="259"/>
      <c r="D187" s="258"/>
      <c r="E187" s="260"/>
      <c r="F187" s="261"/>
      <c r="G187" s="258"/>
    </row>
    <row r="188" spans="1:7" ht="20.100000000000001" customHeight="1" x14ac:dyDescent="0.45">
      <c r="A188" s="203"/>
      <c r="B188" s="280" t="s">
        <v>18</v>
      </c>
      <c r="C188" s="268" t="s">
        <v>6</v>
      </c>
      <c r="D188" s="267"/>
      <c r="E188" s="265"/>
      <c r="F188" s="266"/>
      <c r="G188" s="267"/>
    </row>
    <row r="189" spans="1:7" ht="20.100000000000001" customHeight="1" x14ac:dyDescent="0.45">
      <c r="A189" s="203"/>
      <c r="B189" s="207"/>
      <c r="C189" s="209"/>
      <c r="D189" s="209"/>
      <c r="E189" s="209"/>
      <c r="F189" s="209"/>
      <c r="G189" s="209"/>
    </row>
    <row r="190" spans="1:7" ht="20.100000000000001" customHeight="1" x14ac:dyDescent="0.45">
      <c r="A190" s="203"/>
      <c r="B190" s="207"/>
      <c r="C190" s="209"/>
      <c r="D190" s="209"/>
      <c r="E190" s="209"/>
      <c r="F190" s="209"/>
      <c r="G190" s="209"/>
    </row>
    <row r="191" spans="1:7" ht="20.100000000000001" customHeight="1" x14ac:dyDescent="0.45">
      <c r="A191" s="203"/>
      <c r="B191" s="207"/>
      <c r="C191" s="209"/>
      <c r="D191" s="209"/>
      <c r="E191" s="209"/>
      <c r="F191" s="209"/>
      <c r="G191" s="209"/>
    </row>
    <row r="192" spans="1:7" ht="20.100000000000001" customHeight="1" x14ac:dyDescent="0.45">
      <c r="A192" s="203"/>
      <c r="B192" s="207"/>
      <c r="C192" s="209"/>
      <c r="D192" s="209"/>
      <c r="E192" s="209"/>
      <c r="F192" s="209"/>
      <c r="G192" s="209"/>
    </row>
    <row r="193" spans="1:7" ht="20.100000000000001" customHeight="1" x14ac:dyDescent="0.45">
      <c r="A193" s="203"/>
      <c r="B193" s="207"/>
      <c r="C193" s="209"/>
      <c r="D193" s="209"/>
      <c r="E193" s="209"/>
      <c r="F193" s="209"/>
      <c r="G193" s="209"/>
    </row>
    <row r="194" spans="1:7" ht="20.100000000000001" customHeight="1" x14ac:dyDescent="0.45">
      <c r="A194" s="203"/>
      <c r="B194" s="207"/>
      <c r="C194" s="209"/>
      <c r="D194" s="209"/>
      <c r="E194" s="209"/>
      <c r="F194" s="209"/>
      <c r="G194" s="209"/>
    </row>
    <row r="195" spans="1:7" ht="20.100000000000001" customHeight="1" x14ac:dyDescent="0.45">
      <c r="A195" s="203"/>
      <c r="B195" s="207"/>
      <c r="C195" s="210"/>
      <c r="D195" s="210"/>
      <c r="E195" s="209"/>
      <c r="F195" s="209"/>
      <c r="G195" s="210"/>
    </row>
    <row r="196" spans="1:7" ht="20.100000000000001" customHeight="1" x14ac:dyDescent="0.45">
      <c r="A196" s="203"/>
      <c r="B196" s="207"/>
      <c r="C196" s="210"/>
      <c r="D196" s="210"/>
      <c r="E196" s="209"/>
      <c r="F196" s="209"/>
      <c r="G196" s="210"/>
    </row>
    <row r="197" spans="1:7" ht="20.100000000000001" customHeight="1" x14ac:dyDescent="0.45">
      <c r="A197" s="203"/>
      <c r="B197" s="207"/>
      <c r="C197" s="210"/>
      <c r="D197" s="210"/>
      <c r="E197" s="209"/>
      <c r="F197" s="209"/>
      <c r="G197" s="210"/>
    </row>
    <row r="198" spans="1:7" ht="20.100000000000001" customHeight="1" x14ac:dyDescent="0.45">
      <c r="A198" s="203"/>
      <c r="B198" s="207"/>
      <c r="C198" s="210"/>
      <c r="D198" s="210"/>
      <c r="E198" s="209"/>
      <c r="F198" s="209"/>
      <c r="G198" s="210"/>
    </row>
    <row r="199" spans="1:7" ht="20.100000000000001" customHeight="1" x14ac:dyDescent="0.45">
      <c r="A199" s="203"/>
      <c r="B199" s="207"/>
      <c r="C199" s="210"/>
      <c r="D199" s="210"/>
      <c r="E199" s="209"/>
      <c r="F199" s="209"/>
      <c r="G199" s="210"/>
    </row>
    <row r="200" spans="1:7" ht="20.100000000000001" customHeight="1" x14ac:dyDescent="0.45">
      <c r="A200" s="203"/>
      <c r="B200" s="207"/>
      <c r="C200" s="210"/>
      <c r="D200" s="210"/>
      <c r="E200" s="209"/>
      <c r="F200" s="209"/>
      <c r="G200" s="210"/>
    </row>
    <row r="201" spans="1:7" ht="20.100000000000001" customHeight="1" x14ac:dyDescent="0.45">
      <c r="A201" s="203"/>
      <c r="B201" s="207"/>
      <c r="C201" s="210"/>
      <c r="D201" s="210"/>
      <c r="E201" s="209"/>
      <c r="F201" s="209"/>
      <c r="G201" s="210"/>
    </row>
    <row r="202" spans="1:7" ht="20.100000000000001" customHeight="1" x14ac:dyDescent="0.45">
      <c r="A202" s="203"/>
      <c r="B202" s="207"/>
      <c r="C202" s="210"/>
      <c r="D202" s="210"/>
      <c r="E202" s="209"/>
      <c r="F202" s="209"/>
      <c r="G202" s="210"/>
    </row>
    <row r="203" spans="1:7" ht="20.100000000000001" customHeight="1" x14ac:dyDescent="0.45">
      <c r="A203" s="203"/>
      <c r="B203" s="207"/>
      <c r="C203" s="210"/>
      <c r="D203" s="210"/>
      <c r="E203" s="209"/>
      <c r="F203" s="209"/>
      <c r="G203" s="210"/>
    </row>
    <row r="204" spans="1:7" ht="20.100000000000001" customHeight="1" x14ac:dyDescent="0.45">
      <c r="A204" s="203"/>
      <c r="B204" s="207"/>
      <c r="C204" s="210"/>
      <c r="D204" s="210"/>
      <c r="E204" s="209"/>
      <c r="F204" s="209"/>
      <c r="G204" s="210"/>
    </row>
    <row r="205" spans="1:7" ht="20.100000000000001" customHeight="1" x14ac:dyDescent="0.45">
      <c r="A205" s="203"/>
      <c r="B205" s="207"/>
      <c r="C205" s="210"/>
      <c r="D205" s="210"/>
      <c r="E205" s="209"/>
      <c r="F205" s="209"/>
      <c r="G205" s="210"/>
    </row>
    <row r="206" spans="1:7" ht="20.100000000000001" customHeight="1" x14ac:dyDescent="0.45">
      <c r="A206" s="203"/>
      <c r="B206" s="207"/>
      <c r="C206" s="210"/>
      <c r="D206" s="210"/>
      <c r="E206" s="209"/>
      <c r="F206" s="209"/>
      <c r="G206" s="210"/>
    </row>
    <row r="207" spans="1:7" ht="20.100000000000001" customHeight="1" x14ac:dyDescent="0.45">
      <c r="A207" s="203"/>
      <c r="B207" s="207"/>
      <c r="C207" s="210"/>
      <c r="D207" s="210"/>
      <c r="E207" s="209"/>
      <c r="F207" s="209"/>
      <c r="G207" s="210"/>
    </row>
    <row r="208" spans="1:7" ht="20.100000000000001" customHeight="1" x14ac:dyDescent="0.45">
      <c r="A208" s="203"/>
      <c r="B208" s="207"/>
      <c r="C208" s="210"/>
      <c r="D208" s="210"/>
      <c r="E208" s="209"/>
      <c r="F208" s="209"/>
      <c r="G208" s="210"/>
    </row>
    <row r="209" spans="1:7" ht="20.100000000000001" customHeight="1" x14ac:dyDescent="0.45">
      <c r="A209" s="203"/>
      <c r="B209" s="281" t="s">
        <v>1</v>
      </c>
      <c r="C209" s="282" t="s">
        <v>2</v>
      </c>
      <c r="D209" s="254" t="s">
        <v>3</v>
      </c>
      <c r="E209" s="254" t="s">
        <v>8</v>
      </c>
      <c r="F209" s="269"/>
      <c r="G209" s="254" t="s">
        <v>4</v>
      </c>
    </row>
    <row r="210" spans="1:7" ht="20.100000000000001" customHeight="1" x14ac:dyDescent="0.45">
      <c r="A210" s="203"/>
      <c r="B210" s="283" t="s">
        <v>19</v>
      </c>
      <c r="C210" s="284"/>
      <c r="D210" s="258"/>
      <c r="E210" s="270" t="s">
        <v>9</v>
      </c>
      <c r="F210" s="258"/>
      <c r="G210" s="258"/>
    </row>
    <row r="211" spans="1:7" ht="20.100000000000001" customHeight="1" x14ac:dyDescent="0.45">
      <c r="A211" s="203"/>
      <c r="B211" s="285" t="s">
        <v>14</v>
      </c>
      <c r="C211" s="277"/>
      <c r="D211" s="264"/>
      <c r="E211" s="262"/>
      <c r="F211" s="267"/>
      <c r="G211" s="267"/>
    </row>
    <row r="212" spans="1:7" ht="20.100000000000001" customHeight="1" x14ac:dyDescent="0.45">
      <c r="A212" s="203"/>
      <c r="B212" s="207">
        <v>53</v>
      </c>
      <c r="C212" s="209" t="s">
        <v>97</v>
      </c>
      <c r="D212" s="209" t="s">
        <v>92</v>
      </c>
      <c r="E212" s="209"/>
      <c r="F212" s="209"/>
      <c r="G212" s="209" t="s">
        <v>99</v>
      </c>
    </row>
    <row r="213" spans="1:7" ht="20.100000000000001" customHeight="1" x14ac:dyDescent="0.45">
      <c r="A213" s="203"/>
      <c r="B213" s="207">
        <v>54</v>
      </c>
      <c r="C213" s="209" t="s">
        <v>136</v>
      </c>
      <c r="D213" s="209" t="s">
        <v>137</v>
      </c>
      <c r="E213" s="209"/>
      <c r="F213" s="209"/>
      <c r="G213" s="209" t="s">
        <v>138</v>
      </c>
    </row>
    <row r="214" spans="1:7" ht="20.100000000000001" customHeight="1" x14ac:dyDescent="0.45">
      <c r="A214" s="203"/>
      <c r="B214" s="211">
        <v>55</v>
      </c>
      <c r="C214" s="214" t="s">
        <v>139</v>
      </c>
      <c r="D214" s="214" t="s">
        <v>140</v>
      </c>
      <c r="E214" s="208"/>
      <c r="F214" s="209"/>
      <c r="G214" s="214" t="s">
        <v>98</v>
      </c>
    </row>
    <row r="215" spans="1:7" ht="20.100000000000001" customHeight="1" x14ac:dyDescent="0.45">
      <c r="A215" s="203"/>
      <c r="B215" s="211"/>
      <c r="C215" s="214"/>
      <c r="D215" s="214"/>
      <c r="E215" s="209"/>
      <c r="F215" s="209"/>
      <c r="G215" s="214"/>
    </row>
    <row r="216" spans="1:7" ht="20.100000000000001" customHeight="1" x14ac:dyDescent="0.45">
      <c r="A216" s="203"/>
      <c r="B216" s="211"/>
      <c r="C216" s="214"/>
      <c r="D216" s="214"/>
      <c r="E216" s="208"/>
      <c r="F216" s="209"/>
      <c r="G216" s="214"/>
    </row>
    <row r="217" spans="1:7" ht="20.100000000000001" customHeight="1" x14ac:dyDescent="0.45">
      <c r="A217" s="203"/>
      <c r="B217" s="211"/>
      <c r="C217" s="214"/>
      <c r="D217" s="214"/>
      <c r="E217" s="208"/>
      <c r="F217" s="209"/>
      <c r="G217" s="214"/>
    </row>
    <row r="218" spans="1:7" ht="20.100000000000001" customHeight="1" x14ac:dyDescent="0.45">
      <c r="A218" s="203"/>
      <c r="B218" s="211"/>
      <c r="C218" s="214"/>
      <c r="D218" s="214"/>
      <c r="E218" s="208"/>
      <c r="F218" s="209"/>
      <c r="G218" s="214"/>
    </row>
    <row r="219" spans="1:7" ht="20.100000000000001" customHeight="1" x14ac:dyDescent="0.45">
      <c r="A219" s="203"/>
      <c r="B219" s="211"/>
      <c r="C219" s="214"/>
      <c r="D219" s="214"/>
      <c r="E219" s="209"/>
      <c r="F219" s="209"/>
      <c r="G219" s="214"/>
    </row>
    <row r="220" spans="1:7" ht="20.100000000000001" customHeight="1" x14ac:dyDescent="0.45">
      <c r="A220" s="203"/>
      <c r="B220" s="211"/>
      <c r="C220" s="214"/>
      <c r="D220" s="214"/>
      <c r="E220" s="209"/>
      <c r="F220" s="209"/>
      <c r="G220" s="214"/>
    </row>
    <row r="221" spans="1:7" ht="20.100000000000001" customHeight="1" x14ac:dyDescent="0.45">
      <c r="A221" s="203"/>
      <c r="B221" s="207"/>
      <c r="C221" s="210"/>
      <c r="D221" s="210"/>
      <c r="E221" s="209"/>
      <c r="F221" s="209"/>
      <c r="G221" s="210"/>
    </row>
    <row r="222" spans="1:7" ht="20.100000000000001" customHeight="1" x14ac:dyDescent="0.45">
      <c r="A222" s="203"/>
      <c r="B222" s="207"/>
      <c r="C222" s="210"/>
      <c r="D222" s="210"/>
      <c r="E222" s="209"/>
      <c r="F222" s="209"/>
      <c r="G222" s="210"/>
    </row>
    <row r="223" spans="1:7" ht="20.100000000000001" customHeight="1" x14ac:dyDescent="0.45">
      <c r="A223" s="203"/>
      <c r="B223" s="207"/>
      <c r="C223" s="210"/>
      <c r="D223" s="210"/>
      <c r="E223" s="209"/>
      <c r="F223" s="209"/>
      <c r="G223" s="210"/>
    </row>
    <row r="224" spans="1:7" ht="20.100000000000001" customHeight="1" x14ac:dyDescent="0.45">
      <c r="A224" s="203"/>
      <c r="B224" s="207"/>
      <c r="C224" s="210"/>
      <c r="D224" s="210"/>
      <c r="E224" s="209"/>
      <c r="F224" s="209"/>
      <c r="G224" s="210"/>
    </row>
    <row r="225" spans="1:7" ht="20.100000000000001" customHeight="1" x14ac:dyDescent="0.45">
      <c r="A225" s="203"/>
      <c r="B225" s="207"/>
      <c r="C225" s="210"/>
      <c r="D225" s="210"/>
      <c r="E225" s="209"/>
      <c r="F225" s="209"/>
      <c r="G225" s="210"/>
    </row>
    <row r="226" spans="1:7" ht="20.100000000000001" customHeight="1" x14ac:dyDescent="0.45">
      <c r="A226" s="203"/>
      <c r="B226" s="207"/>
      <c r="C226" s="210"/>
      <c r="D226" s="210"/>
      <c r="E226" s="209"/>
      <c r="F226" s="209"/>
      <c r="G226" s="210"/>
    </row>
    <row r="227" spans="1:7" ht="20.100000000000001" customHeight="1" x14ac:dyDescent="0.45">
      <c r="A227" s="203"/>
      <c r="B227" s="207"/>
      <c r="C227" s="210"/>
      <c r="D227" s="210"/>
      <c r="E227" s="209"/>
      <c r="F227" s="209"/>
      <c r="G227" s="210"/>
    </row>
    <row r="228" spans="1:7" ht="20.100000000000001" customHeight="1" x14ac:dyDescent="0.45">
      <c r="A228" s="203"/>
      <c r="B228" s="207"/>
      <c r="C228" s="210"/>
      <c r="D228" s="210"/>
      <c r="E228" s="209"/>
      <c r="F228" s="209"/>
      <c r="G228" s="210"/>
    </row>
    <row r="229" spans="1:7" ht="20.100000000000001" customHeight="1" x14ac:dyDescent="0.45">
      <c r="A229" s="203"/>
      <c r="B229" s="207"/>
      <c r="C229" s="210"/>
      <c r="D229" s="210"/>
      <c r="E229" s="209"/>
      <c r="F229" s="209"/>
      <c r="G229" s="210"/>
    </row>
    <row r="230" spans="1:7" ht="20.100000000000001" customHeight="1" x14ac:dyDescent="0.45">
      <c r="A230" s="203"/>
      <c r="B230" s="281" t="s">
        <v>1</v>
      </c>
      <c r="C230" s="282" t="s">
        <v>2</v>
      </c>
      <c r="D230" s="254" t="s">
        <v>3</v>
      </c>
      <c r="E230" s="254" t="s">
        <v>8</v>
      </c>
      <c r="F230" s="269"/>
      <c r="G230" s="254" t="s">
        <v>4</v>
      </c>
    </row>
    <row r="231" spans="1:7" ht="20.100000000000001" customHeight="1" x14ac:dyDescent="0.45">
      <c r="A231" s="203"/>
      <c r="B231" s="283" t="s">
        <v>19</v>
      </c>
      <c r="C231" s="284"/>
      <c r="D231" s="258"/>
      <c r="E231" s="258"/>
      <c r="F231" s="258"/>
      <c r="G231" s="258"/>
    </row>
    <row r="232" spans="1:7" ht="20.100000000000001" customHeight="1" x14ac:dyDescent="0.45">
      <c r="A232" s="203"/>
      <c r="B232" s="286" t="s">
        <v>15</v>
      </c>
      <c r="C232" s="287" t="s">
        <v>6</v>
      </c>
      <c r="D232" s="267"/>
      <c r="E232" s="267"/>
      <c r="F232" s="267"/>
      <c r="G232" s="267"/>
    </row>
    <row r="233" spans="1:7" ht="20.100000000000001" customHeight="1" x14ac:dyDescent="0.45">
      <c r="A233" s="203"/>
      <c r="B233" s="207"/>
      <c r="C233" s="209"/>
      <c r="D233" s="209"/>
      <c r="E233" s="209"/>
      <c r="F233" s="209"/>
      <c r="G233" s="209"/>
    </row>
    <row r="234" spans="1:7" ht="20.100000000000001" customHeight="1" x14ac:dyDescent="0.45">
      <c r="A234" s="203"/>
      <c r="B234" s="207"/>
      <c r="C234" s="209"/>
      <c r="D234" s="209"/>
      <c r="E234" s="209"/>
      <c r="F234" s="209"/>
      <c r="G234" s="209"/>
    </row>
    <row r="235" spans="1:7" ht="20.100000000000001" customHeight="1" x14ac:dyDescent="0.45">
      <c r="A235" s="203"/>
      <c r="B235" s="207"/>
      <c r="C235" s="209"/>
      <c r="D235" s="209"/>
      <c r="E235" s="209"/>
      <c r="F235" s="209"/>
      <c r="G235" s="209"/>
    </row>
    <row r="236" spans="1:7" ht="20.100000000000001" customHeight="1" x14ac:dyDescent="0.45">
      <c r="A236" s="203"/>
      <c r="B236" s="207"/>
      <c r="C236" s="209"/>
      <c r="D236" s="209"/>
      <c r="E236" s="209"/>
      <c r="F236" s="209"/>
      <c r="G236" s="209"/>
    </row>
    <row r="237" spans="1:7" ht="20.100000000000001" customHeight="1" x14ac:dyDescent="0.45">
      <c r="A237" s="203"/>
      <c r="B237" s="207"/>
      <c r="C237" s="209"/>
      <c r="D237" s="209"/>
      <c r="E237" s="209"/>
      <c r="F237" s="209"/>
      <c r="G237" s="209"/>
    </row>
    <row r="238" spans="1:7" ht="20.100000000000001" customHeight="1" x14ac:dyDescent="0.45">
      <c r="A238" s="203"/>
      <c r="B238" s="207"/>
      <c r="C238" s="209"/>
      <c r="D238" s="209"/>
      <c r="E238" s="209"/>
      <c r="F238" s="209"/>
      <c r="G238" s="209"/>
    </row>
    <row r="239" spans="1:7" ht="20.100000000000001" customHeight="1" x14ac:dyDescent="0.45">
      <c r="A239" s="203"/>
      <c r="B239" s="207"/>
      <c r="C239" s="210"/>
      <c r="D239" s="210"/>
      <c r="E239" s="209"/>
      <c r="F239" s="209"/>
      <c r="G239" s="210"/>
    </row>
    <row r="240" spans="1:7" ht="20.100000000000001" customHeight="1" x14ac:dyDescent="0.45">
      <c r="A240" s="203"/>
      <c r="B240" s="207"/>
      <c r="C240" s="210"/>
      <c r="D240" s="210"/>
      <c r="E240" s="209"/>
      <c r="F240" s="209"/>
      <c r="G240" s="210"/>
    </row>
    <row r="241" spans="1:7" ht="20.100000000000001" customHeight="1" x14ac:dyDescent="0.45">
      <c r="A241" s="203"/>
      <c r="B241" s="207"/>
      <c r="C241" s="210"/>
      <c r="D241" s="210"/>
      <c r="E241" s="209"/>
      <c r="F241" s="209"/>
      <c r="G241" s="210"/>
    </row>
    <row r="242" spans="1:7" ht="20.100000000000001" customHeight="1" x14ac:dyDescent="0.45">
      <c r="A242" s="203"/>
      <c r="B242" s="207"/>
      <c r="C242" s="210"/>
      <c r="D242" s="210"/>
      <c r="E242" s="209"/>
      <c r="F242" s="209"/>
      <c r="G242" s="210"/>
    </row>
    <row r="243" spans="1:7" ht="20.100000000000001" customHeight="1" x14ac:dyDescent="0.45">
      <c r="A243" s="203"/>
      <c r="B243" s="207"/>
      <c r="C243" s="210"/>
      <c r="D243" s="210"/>
      <c r="E243" s="209"/>
      <c r="F243" s="209"/>
      <c r="G243" s="210"/>
    </row>
    <row r="244" spans="1:7" ht="20.100000000000001" customHeight="1" x14ac:dyDescent="0.45">
      <c r="A244" s="203"/>
      <c r="B244" s="207"/>
      <c r="C244" s="210"/>
      <c r="D244" s="210"/>
      <c r="E244" s="209"/>
      <c r="F244" s="209"/>
      <c r="G244" s="210"/>
    </row>
    <row r="245" spans="1:7" ht="20.100000000000001" customHeight="1" x14ac:dyDescent="0.45">
      <c r="A245" s="203"/>
      <c r="B245" s="207"/>
      <c r="C245" s="210"/>
      <c r="D245" s="210"/>
      <c r="E245" s="209"/>
      <c r="F245" s="209"/>
      <c r="G245" s="210"/>
    </row>
    <row r="246" spans="1:7" ht="20.100000000000001" customHeight="1" x14ac:dyDescent="0.45">
      <c r="A246" s="203"/>
      <c r="B246" s="207"/>
      <c r="C246" s="210"/>
      <c r="D246" s="210"/>
      <c r="E246" s="209"/>
      <c r="F246" s="209"/>
      <c r="G246" s="210"/>
    </row>
    <row r="247" spans="1:7" ht="20.100000000000001" customHeight="1" x14ac:dyDescent="0.45">
      <c r="A247" s="203"/>
      <c r="B247" s="207"/>
      <c r="C247" s="210"/>
      <c r="D247" s="210"/>
      <c r="E247" s="209"/>
      <c r="F247" s="209"/>
      <c r="G247" s="210"/>
    </row>
    <row r="248" spans="1:7" ht="20.100000000000001" customHeight="1" x14ac:dyDescent="0.45">
      <c r="A248" s="203"/>
      <c r="B248" s="207"/>
      <c r="C248" s="210"/>
      <c r="D248" s="210"/>
      <c r="E248" s="209"/>
      <c r="F248" s="209"/>
      <c r="G248" s="210"/>
    </row>
    <row r="249" spans="1:7" ht="20.100000000000001" customHeight="1" x14ac:dyDescent="0.45">
      <c r="A249" s="203"/>
      <c r="B249" s="207"/>
      <c r="C249" s="210"/>
      <c r="D249" s="210"/>
      <c r="E249" s="209"/>
      <c r="F249" s="209"/>
      <c r="G249" s="210"/>
    </row>
    <row r="250" spans="1:7" ht="20.100000000000001" customHeight="1" x14ac:dyDescent="0.45">
      <c r="A250" s="203"/>
      <c r="B250" s="207"/>
      <c r="C250" s="210"/>
      <c r="D250" s="210"/>
      <c r="E250" s="209"/>
      <c r="F250" s="209"/>
      <c r="G250" s="210"/>
    </row>
    <row r="251" spans="1:7" ht="20.100000000000001" customHeight="1" x14ac:dyDescent="0.45">
      <c r="A251" s="203"/>
      <c r="B251" s="207"/>
      <c r="C251" s="210"/>
      <c r="D251" s="210"/>
      <c r="E251" s="209"/>
      <c r="F251" s="209"/>
      <c r="G251" s="210"/>
    </row>
    <row r="252" spans="1:7" ht="20.100000000000001" customHeight="1" x14ac:dyDescent="0.45">
      <c r="A252" s="203"/>
      <c r="B252" s="207"/>
      <c r="C252" s="210"/>
      <c r="D252" s="210"/>
      <c r="E252" s="209"/>
      <c r="F252" s="209"/>
      <c r="G252" s="210"/>
    </row>
    <row r="253" spans="1:7" ht="20.100000000000001" customHeight="1" x14ac:dyDescent="0.45">
      <c r="A253" s="203"/>
      <c r="B253" s="278" t="s">
        <v>1</v>
      </c>
      <c r="C253" s="255" t="s">
        <v>2</v>
      </c>
      <c r="D253" s="254" t="s">
        <v>3</v>
      </c>
      <c r="E253" s="256"/>
      <c r="F253" s="257"/>
      <c r="G253" s="254" t="s">
        <v>4</v>
      </c>
    </row>
    <row r="254" spans="1:7" ht="20.100000000000001" customHeight="1" x14ac:dyDescent="0.45">
      <c r="A254" s="203"/>
      <c r="B254" s="288"/>
      <c r="C254" s="259"/>
      <c r="D254" s="258"/>
      <c r="E254" s="260"/>
      <c r="F254" s="261"/>
      <c r="G254" s="258"/>
    </row>
    <row r="255" spans="1:7" ht="20.100000000000001" customHeight="1" x14ac:dyDescent="0.45">
      <c r="A255" s="203"/>
      <c r="B255" s="280" t="s">
        <v>20</v>
      </c>
      <c r="C255" s="268"/>
      <c r="D255" s="264"/>
      <c r="E255" s="265"/>
      <c r="F255" s="266"/>
      <c r="G255" s="267"/>
    </row>
    <row r="256" spans="1:7" ht="20.100000000000001" customHeight="1" x14ac:dyDescent="0.45">
      <c r="A256" s="203"/>
      <c r="B256" s="211">
        <v>31</v>
      </c>
      <c r="C256" s="208" t="s">
        <v>94</v>
      </c>
      <c r="D256" s="208" t="s">
        <v>104</v>
      </c>
      <c r="E256" s="209"/>
      <c r="F256" s="209"/>
      <c r="G256" s="208" t="s">
        <v>105</v>
      </c>
    </row>
    <row r="257" spans="1:7" ht="20.100000000000001" customHeight="1" x14ac:dyDescent="0.45">
      <c r="A257" s="203"/>
      <c r="B257" s="211"/>
      <c r="C257" s="208"/>
      <c r="D257" s="208"/>
      <c r="E257" s="209"/>
      <c r="F257" s="209"/>
      <c r="G257" s="208"/>
    </row>
    <row r="258" spans="1:7" ht="20.100000000000001" customHeight="1" x14ac:dyDescent="0.45">
      <c r="A258" s="203"/>
      <c r="B258" s="211"/>
      <c r="C258" s="208"/>
      <c r="D258" s="208"/>
      <c r="E258" s="209"/>
      <c r="F258" s="209"/>
      <c r="G258" s="208"/>
    </row>
    <row r="259" spans="1:7" ht="20.100000000000001" customHeight="1" x14ac:dyDescent="0.45">
      <c r="A259" s="203"/>
      <c r="B259" s="211"/>
      <c r="C259" s="208"/>
      <c r="D259" s="208"/>
      <c r="E259" s="209"/>
      <c r="F259" s="209"/>
      <c r="G259" s="208"/>
    </row>
    <row r="260" spans="1:7" ht="20.100000000000001" customHeight="1" x14ac:dyDescent="0.45">
      <c r="A260" s="203"/>
      <c r="B260" s="211"/>
      <c r="C260" s="209"/>
      <c r="D260" s="209"/>
      <c r="E260" s="209"/>
      <c r="F260" s="209"/>
      <c r="G260" s="209"/>
    </row>
    <row r="261" spans="1:7" ht="20.100000000000001" customHeight="1" x14ac:dyDescent="0.45">
      <c r="A261" s="203"/>
      <c r="B261" s="207"/>
      <c r="C261" s="209"/>
      <c r="D261" s="209"/>
      <c r="E261" s="209"/>
      <c r="F261" s="209"/>
      <c r="G261" s="209"/>
    </row>
    <row r="262" spans="1:7" ht="20.100000000000001" customHeight="1" x14ac:dyDescent="0.45">
      <c r="A262" s="203"/>
      <c r="B262" s="207"/>
      <c r="C262" s="210"/>
      <c r="D262" s="210"/>
      <c r="E262" s="209"/>
      <c r="F262" s="209"/>
      <c r="G262" s="210"/>
    </row>
    <row r="263" spans="1:7" ht="20.100000000000001" customHeight="1" x14ac:dyDescent="0.45">
      <c r="A263" s="203"/>
      <c r="B263" s="207"/>
      <c r="C263" s="210"/>
      <c r="D263" s="210"/>
      <c r="E263" s="209"/>
      <c r="F263" s="209"/>
      <c r="G263" s="210"/>
    </row>
    <row r="264" spans="1:7" ht="20.100000000000001" customHeight="1" x14ac:dyDescent="0.45">
      <c r="A264" s="203"/>
      <c r="B264" s="207"/>
      <c r="C264" s="210"/>
      <c r="D264" s="210"/>
      <c r="E264" s="209"/>
      <c r="F264" s="209"/>
      <c r="G264" s="210"/>
    </row>
    <row r="265" spans="1:7" ht="20.100000000000001" customHeight="1" x14ac:dyDescent="0.45">
      <c r="A265" s="203"/>
      <c r="B265" s="207"/>
      <c r="C265" s="210"/>
      <c r="D265" s="210"/>
      <c r="E265" s="209"/>
      <c r="F265" s="209"/>
      <c r="G265" s="210"/>
    </row>
    <row r="266" spans="1:7" ht="20.100000000000001" customHeight="1" x14ac:dyDescent="0.45">
      <c r="A266" s="203"/>
      <c r="B266" s="207"/>
      <c r="C266" s="210"/>
      <c r="D266" s="210"/>
      <c r="E266" s="209"/>
      <c r="F266" s="209"/>
      <c r="G266" s="210"/>
    </row>
    <row r="267" spans="1:7" ht="20.100000000000001" customHeight="1" x14ac:dyDescent="0.45">
      <c r="A267" s="203"/>
      <c r="B267" s="207"/>
      <c r="C267" s="210"/>
      <c r="D267" s="210"/>
      <c r="E267" s="209"/>
      <c r="F267" s="209"/>
      <c r="G267" s="210"/>
    </row>
    <row r="268" spans="1:7" ht="20.100000000000001" customHeight="1" x14ac:dyDescent="0.45">
      <c r="A268" s="203"/>
      <c r="B268" s="207"/>
      <c r="C268" s="210"/>
      <c r="D268" s="210"/>
      <c r="E268" s="209"/>
      <c r="F268" s="209"/>
      <c r="G268" s="210"/>
    </row>
    <row r="269" spans="1:7" ht="20.100000000000001" customHeight="1" x14ac:dyDescent="0.45">
      <c r="A269" s="203"/>
      <c r="B269" s="207"/>
      <c r="C269" s="210"/>
      <c r="D269" s="210"/>
      <c r="E269" s="209"/>
      <c r="F269" s="209"/>
      <c r="G269" s="210"/>
    </row>
    <row r="270" spans="1:7" ht="20.100000000000001" customHeight="1" x14ac:dyDescent="0.45">
      <c r="A270" s="203"/>
      <c r="B270" s="207"/>
      <c r="C270" s="210"/>
      <c r="D270" s="210"/>
      <c r="E270" s="209"/>
      <c r="F270" s="209"/>
      <c r="G270" s="210"/>
    </row>
    <row r="271" spans="1:7" ht="20.100000000000001" customHeight="1" x14ac:dyDescent="0.45">
      <c r="A271" s="203"/>
      <c r="B271" s="207"/>
      <c r="C271" s="210"/>
      <c r="D271" s="210"/>
      <c r="E271" s="209"/>
      <c r="F271" s="209"/>
      <c r="G271" s="210"/>
    </row>
    <row r="272" spans="1:7" ht="20.100000000000001" customHeight="1" x14ac:dyDescent="0.45">
      <c r="A272" s="203"/>
      <c r="B272" s="207"/>
      <c r="C272" s="210"/>
      <c r="D272" s="210"/>
      <c r="E272" s="209"/>
      <c r="F272" s="209"/>
      <c r="G272" s="210"/>
    </row>
    <row r="273" spans="1:7" ht="20.100000000000001" customHeight="1" x14ac:dyDescent="0.45">
      <c r="A273" s="203"/>
      <c r="B273" s="207"/>
      <c r="C273" s="210"/>
      <c r="D273" s="210"/>
      <c r="E273" s="209"/>
      <c r="F273" s="209"/>
      <c r="G273" s="210"/>
    </row>
    <row r="274" spans="1:7" ht="20.100000000000001" customHeight="1" x14ac:dyDescent="0.45">
      <c r="A274" s="203"/>
      <c r="B274" s="207"/>
      <c r="C274" s="210"/>
      <c r="D274" s="210"/>
      <c r="E274" s="209"/>
      <c r="F274" s="209"/>
      <c r="G274" s="210"/>
    </row>
    <row r="275" spans="1:7" ht="20.100000000000001" customHeight="1" x14ac:dyDescent="0.45">
      <c r="A275" s="203"/>
      <c r="B275" s="207"/>
      <c r="C275" s="210"/>
      <c r="D275" s="210"/>
      <c r="E275" s="209"/>
      <c r="F275" s="209"/>
      <c r="G275" s="210"/>
    </row>
    <row r="276" spans="1:7" ht="20.100000000000001" customHeight="1" x14ac:dyDescent="0.45">
      <c r="A276" s="203"/>
      <c r="B276" s="278" t="s">
        <v>1</v>
      </c>
      <c r="C276" s="255" t="s">
        <v>108</v>
      </c>
      <c r="D276" s="254" t="s">
        <v>109</v>
      </c>
      <c r="E276" s="269"/>
      <c r="F276" s="254" t="s">
        <v>76</v>
      </c>
      <c r="G276" s="254" t="s">
        <v>110</v>
      </c>
    </row>
    <row r="277" spans="1:7" ht="20.100000000000001" customHeight="1" x14ac:dyDescent="0.45">
      <c r="A277" s="203"/>
      <c r="B277" s="288"/>
      <c r="C277" s="259"/>
      <c r="D277" s="258"/>
      <c r="E277" s="258"/>
      <c r="F277" s="258"/>
      <c r="G277" s="258"/>
    </row>
    <row r="278" spans="1:7" ht="20.100000000000001" customHeight="1" x14ac:dyDescent="0.45">
      <c r="A278" s="203"/>
      <c r="B278" s="280" t="s">
        <v>107</v>
      </c>
      <c r="C278" s="268"/>
      <c r="D278" s="264"/>
      <c r="E278" s="267"/>
      <c r="F278" s="267"/>
      <c r="G278" s="267"/>
    </row>
    <row r="279" spans="1:7" ht="20.100000000000001" customHeight="1" x14ac:dyDescent="0.45">
      <c r="A279" s="203"/>
      <c r="B279" s="211"/>
      <c r="C279" s="208"/>
      <c r="D279" s="208"/>
      <c r="E279" s="209"/>
      <c r="F279" s="208"/>
      <c r="G279" s="208"/>
    </row>
    <row r="280" spans="1:7" ht="20.100000000000001" customHeight="1" x14ac:dyDescent="0.45">
      <c r="A280" s="203"/>
      <c r="B280" s="207"/>
      <c r="C280" s="209"/>
      <c r="D280" s="209"/>
      <c r="E280" s="209"/>
      <c r="F280" s="209"/>
      <c r="G280" s="209"/>
    </row>
    <row r="281" spans="1:7" ht="20.100000000000001" customHeight="1" x14ac:dyDescent="0.45">
      <c r="A281" s="203"/>
      <c r="B281" s="207"/>
      <c r="C281" s="209"/>
      <c r="D281" s="209"/>
      <c r="E281" s="209"/>
      <c r="F281" s="209"/>
      <c r="G281" s="209"/>
    </row>
    <row r="282" spans="1:7" ht="20.100000000000001" customHeight="1" x14ac:dyDescent="0.45">
      <c r="A282" s="203"/>
      <c r="B282" s="207"/>
      <c r="C282" s="209"/>
      <c r="D282" s="209"/>
      <c r="E282" s="209"/>
      <c r="F282" s="209"/>
      <c r="G282" s="209"/>
    </row>
    <row r="283" spans="1:7" ht="20.100000000000001" customHeight="1" x14ac:dyDescent="0.45">
      <c r="A283" s="203"/>
      <c r="B283" s="207"/>
      <c r="C283" s="209"/>
      <c r="D283" s="209"/>
      <c r="E283" s="209"/>
      <c r="F283" s="209"/>
      <c r="G283" s="209"/>
    </row>
    <row r="284" spans="1:7" ht="20.100000000000001" customHeight="1" x14ac:dyDescent="0.45">
      <c r="A284" s="203"/>
      <c r="B284" s="207"/>
      <c r="C284" s="209"/>
      <c r="D284" s="209"/>
      <c r="E284" s="209"/>
      <c r="F284" s="209"/>
      <c r="G284" s="209"/>
    </row>
    <row r="285" spans="1:7" ht="20.100000000000001" customHeight="1" x14ac:dyDescent="0.45">
      <c r="A285" s="203"/>
      <c r="B285" s="207"/>
      <c r="C285" s="210"/>
      <c r="D285" s="210"/>
      <c r="E285" s="209"/>
      <c r="F285" s="209"/>
      <c r="G285" s="210"/>
    </row>
    <row r="286" spans="1:7" ht="20.100000000000001" customHeight="1" x14ac:dyDescent="0.45">
      <c r="A286" s="203"/>
      <c r="B286" s="207"/>
      <c r="C286" s="210"/>
      <c r="D286" s="210"/>
      <c r="E286" s="209"/>
      <c r="F286" s="209"/>
      <c r="G286" s="210"/>
    </row>
    <row r="287" spans="1:7" ht="20.100000000000001" customHeight="1" x14ac:dyDescent="0.45">
      <c r="A287" s="203"/>
      <c r="B287" s="207"/>
      <c r="C287" s="210"/>
      <c r="D287" s="210"/>
      <c r="E287" s="209"/>
      <c r="F287" s="209"/>
      <c r="G287" s="210"/>
    </row>
    <row r="288" spans="1:7" ht="20.100000000000001" customHeight="1" x14ac:dyDescent="0.45">
      <c r="A288" s="203"/>
      <c r="B288" s="207"/>
      <c r="C288" s="210"/>
      <c r="D288" s="210"/>
      <c r="E288" s="209"/>
      <c r="F288" s="209"/>
      <c r="G288" s="210"/>
    </row>
    <row r="289" spans="1:7" ht="20.100000000000001" customHeight="1" x14ac:dyDescent="0.45">
      <c r="A289" s="203"/>
      <c r="B289" s="207"/>
      <c r="C289" s="210"/>
      <c r="D289" s="210"/>
      <c r="E289" s="209"/>
      <c r="F289" s="209"/>
      <c r="G289" s="210"/>
    </row>
    <row r="290" spans="1:7" ht="20.100000000000001" customHeight="1" x14ac:dyDescent="0.45">
      <c r="A290" s="203"/>
      <c r="B290" s="207"/>
      <c r="C290" s="210"/>
      <c r="D290" s="210"/>
      <c r="E290" s="209"/>
      <c r="F290" s="209"/>
      <c r="G290" s="210"/>
    </row>
    <row r="291" spans="1:7" ht="20.100000000000001" customHeight="1" x14ac:dyDescent="0.45">
      <c r="A291" s="203"/>
      <c r="B291" s="207"/>
      <c r="C291" s="210"/>
      <c r="D291" s="210"/>
      <c r="E291" s="209"/>
      <c r="F291" s="209"/>
      <c r="G291" s="210"/>
    </row>
    <row r="292" spans="1:7" ht="20.100000000000001" customHeight="1" x14ac:dyDescent="0.45">
      <c r="A292" s="203"/>
      <c r="B292" s="207"/>
      <c r="C292" s="210"/>
      <c r="D292" s="210"/>
      <c r="E292" s="209"/>
      <c r="F292" s="209"/>
      <c r="G292" s="210"/>
    </row>
    <row r="293" spans="1:7" ht="20.100000000000001" customHeight="1" x14ac:dyDescent="0.45">
      <c r="A293" s="203"/>
      <c r="B293" s="207"/>
      <c r="C293" s="210"/>
      <c r="D293" s="210"/>
      <c r="E293" s="209"/>
      <c r="F293" s="209"/>
      <c r="G293" s="210"/>
    </row>
    <row r="294" spans="1:7" ht="20.100000000000001" customHeight="1" x14ac:dyDescent="0.45">
      <c r="A294" s="203"/>
      <c r="B294" s="207"/>
      <c r="C294" s="210"/>
      <c r="D294" s="210"/>
      <c r="E294" s="209"/>
      <c r="F294" s="209"/>
      <c r="G294" s="210"/>
    </row>
    <row r="295" spans="1:7" ht="20.100000000000001" customHeight="1" x14ac:dyDescent="0.45">
      <c r="A295" s="203"/>
      <c r="B295" s="207"/>
      <c r="C295" s="210"/>
      <c r="D295" s="210"/>
      <c r="E295" s="209"/>
      <c r="F295" s="209"/>
      <c r="G295" s="210"/>
    </row>
    <row r="296" spans="1:7" ht="20.100000000000001" customHeight="1" x14ac:dyDescent="0.45">
      <c r="A296" s="203"/>
      <c r="B296" s="207"/>
      <c r="C296" s="210"/>
      <c r="D296" s="210"/>
      <c r="E296" s="209"/>
      <c r="F296" s="209"/>
      <c r="G296" s="210"/>
    </row>
    <row r="297" spans="1:7" ht="20.100000000000001" customHeight="1" x14ac:dyDescent="0.45">
      <c r="A297" s="203"/>
      <c r="B297" s="207"/>
      <c r="C297" s="210"/>
      <c r="D297" s="210"/>
      <c r="E297" s="209"/>
      <c r="F297" s="209"/>
      <c r="G297" s="210"/>
    </row>
    <row r="298" spans="1:7" ht="20.100000000000001" customHeight="1" x14ac:dyDescent="0.45">
      <c r="A298" s="203"/>
      <c r="B298" s="207"/>
      <c r="C298" s="210"/>
      <c r="D298" s="210"/>
      <c r="E298" s="209"/>
      <c r="F298" s="209"/>
      <c r="G298" s="210"/>
    </row>
    <row r="299" spans="1:7" ht="20.100000000000001" customHeight="1" x14ac:dyDescent="0.45">
      <c r="A299" s="203"/>
      <c r="B299" s="278" t="s">
        <v>1</v>
      </c>
      <c r="C299" s="255" t="s">
        <v>2</v>
      </c>
      <c r="D299" s="254" t="s">
        <v>3</v>
      </c>
      <c r="E299" s="289"/>
      <c r="F299" s="278" t="s">
        <v>21</v>
      </c>
      <c r="G299" s="278" t="s">
        <v>22</v>
      </c>
    </row>
    <row r="300" spans="1:7" ht="20.100000000000001" customHeight="1" x14ac:dyDescent="0.45">
      <c r="A300" s="203"/>
      <c r="B300" s="288"/>
      <c r="C300" s="259"/>
      <c r="D300" s="258"/>
      <c r="E300" s="258"/>
      <c r="F300" s="258"/>
      <c r="G300" s="258"/>
    </row>
    <row r="301" spans="1:7" ht="20.100000000000001" customHeight="1" x14ac:dyDescent="0.45">
      <c r="A301" s="203"/>
      <c r="B301" s="280" t="s">
        <v>23</v>
      </c>
      <c r="C301" s="268"/>
      <c r="D301" s="264"/>
      <c r="E301" s="267"/>
      <c r="F301" s="267"/>
      <c r="G301" s="267"/>
    </row>
    <row r="302" spans="1:7" ht="20.100000000000001" customHeight="1" x14ac:dyDescent="0.45">
      <c r="A302" s="203"/>
      <c r="B302" s="211">
        <v>32</v>
      </c>
      <c r="C302" s="208" t="s">
        <v>97</v>
      </c>
      <c r="D302" s="208" t="s">
        <v>92</v>
      </c>
      <c r="E302" s="209"/>
      <c r="F302" s="208" t="s">
        <v>118</v>
      </c>
      <c r="G302" s="208" t="s">
        <v>99</v>
      </c>
    </row>
    <row r="303" spans="1:7" ht="20.100000000000001" customHeight="1" x14ac:dyDescent="0.45">
      <c r="A303" s="203"/>
      <c r="B303" s="207"/>
      <c r="C303" s="209"/>
      <c r="D303" s="209"/>
      <c r="E303" s="209"/>
      <c r="F303" s="209"/>
      <c r="G303" s="209"/>
    </row>
    <row r="304" spans="1:7" ht="20.100000000000001" customHeight="1" x14ac:dyDescent="0.45">
      <c r="A304" s="203"/>
      <c r="B304" s="207"/>
      <c r="C304" s="209"/>
      <c r="D304" s="209"/>
      <c r="E304" s="209"/>
      <c r="F304" s="209"/>
      <c r="G304" s="209"/>
    </row>
    <row r="305" spans="1:7" ht="20.100000000000001" customHeight="1" x14ac:dyDescent="0.45">
      <c r="A305" s="203"/>
      <c r="B305" s="207"/>
      <c r="C305" s="209"/>
      <c r="D305" s="209"/>
      <c r="E305" s="209"/>
      <c r="F305" s="209"/>
      <c r="G305" s="209"/>
    </row>
    <row r="306" spans="1:7" ht="20.100000000000001" customHeight="1" x14ac:dyDescent="0.45">
      <c r="A306" s="203"/>
      <c r="B306" s="207"/>
      <c r="C306" s="209"/>
      <c r="D306" s="209"/>
      <c r="E306" s="209"/>
      <c r="F306" s="209"/>
      <c r="G306" s="209"/>
    </row>
    <row r="307" spans="1:7" ht="20.100000000000001" customHeight="1" x14ac:dyDescent="0.45">
      <c r="A307" s="203"/>
      <c r="B307" s="207"/>
      <c r="C307" s="209"/>
      <c r="D307" s="209"/>
      <c r="E307" s="209"/>
      <c r="F307" s="209"/>
      <c r="G307" s="209"/>
    </row>
    <row r="308" spans="1:7" ht="20.100000000000001" customHeight="1" x14ac:dyDescent="0.45">
      <c r="A308" s="203"/>
      <c r="B308" s="207"/>
      <c r="C308" s="210"/>
      <c r="D308" s="210"/>
      <c r="E308" s="209"/>
      <c r="F308" s="209"/>
      <c r="G308" s="210"/>
    </row>
    <row r="309" spans="1:7" ht="20.100000000000001" customHeight="1" x14ac:dyDescent="0.45">
      <c r="A309" s="203"/>
      <c r="B309" s="207"/>
      <c r="C309" s="210"/>
      <c r="D309" s="210"/>
      <c r="E309" s="209"/>
      <c r="F309" s="209"/>
      <c r="G309" s="210"/>
    </row>
    <row r="310" spans="1:7" ht="20.100000000000001" customHeight="1" x14ac:dyDescent="0.45">
      <c r="A310" s="203"/>
      <c r="B310" s="207"/>
      <c r="C310" s="210"/>
      <c r="D310" s="210"/>
      <c r="E310" s="209"/>
      <c r="F310" s="209"/>
      <c r="G310" s="210"/>
    </row>
    <row r="311" spans="1:7" ht="20.100000000000001" customHeight="1" x14ac:dyDescent="0.45">
      <c r="A311" s="203"/>
      <c r="B311" s="207"/>
      <c r="C311" s="210"/>
      <c r="D311" s="210"/>
      <c r="E311" s="209"/>
      <c r="F311" s="209"/>
      <c r="G311" s="210"/>
    </row>
    <row r="312" spans="1:7" ht="20.100000000000001" customHeight="1" x14ac:dyDescent="0.45">
      <c r="A312" s="203"/>
      <c r="B312" s="207"/>
      <c r="C312" s="210"/>
      <c r="D312" s="210"/>
      <c r="E312" s="209"/>
      <c r="F312" s="209"/>
      <c r="G312" s="210"/>
    </row>
    <row r="313" spans="1:7" ht="20.100000000000001" customHeight="1" x14ac:dyDescent="0.45">
      <c r="A313" s="203"/>
      <c r="B313" s="207"/>
      <c r="C313" s="210"/>
      <c r="D313" s="210"/>
      <c r="E313" s="209"/>
      <c r="F313" s="209"/>
      <c r="G313" s="210"/>
    </row>
    <row r="314" spans="1:7" ht="20.100000000000001" customHeight="1" x14ac:dyDescent="0.45">
      <c r="A314" s="203"/>
      <c r="B314" s="207"/>
      <c r="C314" s="210"/>
      <c r="D314" s="210"/>
      <c r="E314" s="209"/>
      <c r="F314" s="209"/>
      <c r="G314" s="210"/>
    </row>
    <row r="315" spans="1:7" ht="20.100000000000001" customHeight="1" x14ac:dyDescent="0.45">
      <c r="A315" s="203"/>
      <c r="B315" s="207"/>
      <c r="C315" s="210"/>
      <c r="D315" s="210"/>
      <c r="E315" s="209"/>
      <c r="F315" s="209"/>
      <c r="G315" s="210"/>
    </row>
    <row r="316" spans="1:7" ht="20.100000000000001" customHeight="1" x14ac:dyDescent="0.45">
      <c r="A316" s="203"/>
      <c r="B316" s="207"/>
      <c r="C316" s="210"/>
      <c r="D316" s="210"/>
      <c r="E316" s="209"/>
      <c r="F316" s="209"/>
      <c r="G316" s="210"/>
    </row>
    <row r="317" spans="1:7" ht="20.100000000000001" customHeight="1" x14ac:dyDescent="0.45">
      <c r="A317" s="203"/>
      <c r="B317" s="207"/>
      <c r="C317" s="210"/>
      <c r="D317" s="210"/>
      <c r="E317" s="209"/>
      <c r="F317" s="209"/>
      <c r="G317" s="210"/>
    </row>
    <row r="318" spans="1:7" ht="20.100000000000001" customHeight="1" x14ac:dyDescent="0.45">
      <c r="A318" s="203"/>
      <c r="B318" s="207"/>
      <c r="C318" s="210"/>
      <c r="D318" s="210"/>
      <c r="E318" s="209"/>
      <c r="F318" s="209"/>
      <c r="G318" s="210"/>
    </row>
    <row r="319" spans="1:7" ht="20.100000000000001" customHeight="1" x14ac:dyDescent="0.45">
      <c r="A319" s="203"/>
      <c r="B319" s="207"/>
      <c r="C319" s="210"/>
      <c r="D319" s="210"/>
      <c r="E319" s="209"/>
      <c r="F319" s="209"/>
      <c r="G319" s="210"/>
    </row>
    <row r="320" spans="1:7" ht="20.100000000000001" customHeight="1" x14ac:dyDescent="0.45">
      <c r="A320" s="203"/>
      <c r="B320" s="207"/>
      <c r="C320" s="210"/>
      <c r="D320" s="210"/>
      <c r="E320" s="209"/>
      <c r="F320" s="209"/>
      <c r="G320" s="210"/>
    </row>
    <row r="321" spans="1:7" ht="20.100000000000001" customHeight="1" x14ac:dyDescent="0.45">
      <c r="A321" s="203"/>
      <c r="B321" s="207"/>
      <c r="C321" s="210"/>
      <c r="D321" s="210"/>
      <c r="E321" s="209"/>
      <c r="F321" s="209"/>
      <c r="G321" s="210"/>
    </row>
    <row r="322" spans="1:7" ht="20.100000000000001" customHeight="1" x14ac:dyDescent="0.45">
      <c r="A322" s="216"/>
      <c r="B322" s="278" t="s">
        <v>1</v>
      </c>
      <c r="C322" s="255" t="s">
        <v>2</v>
      </c>
      <c r="D322" s="254" t="s">
        <v>3</v>
      </c>
      <c r="E322" s="256"/>
      <c r="F322" s="257"/>
      <c r="G322" s="254" t="s">
        <v>17</v>
      </c>
    </row>
    <row r="323" spans="1:7" ht="20.100000000000001" customHeight="1" x14ac:dyDescent="0.45">
      <c r="A323" s="216"/>
      <c r="B323" s="288"/>
      <c r="C323" s="259"/>
      <c r="D323" s="258"/>
      <c r="E323" s="260"/>
      <c r="F323" s="261"/>
      <c r="G323" s="258"/>
    </row>
    <row r="324" spans="1:7" ht="20.100000000000001" customHeight="1" x14ac:dyDescent="0.45">
      <c r="A324" s="216"/>
      <c r="B324" s="280" t="s">
        <v>24</v>
      </c>
      <c r="C324" s="268" t="s">
        <v>6</v>
      </c>
      <c r="D324" s="267"/>
      <c r="E324" s="265"/>
      <c r="F324" s="266"/>
      <c r="G324" s="267"/>
    </row>
    <row r="325" spans="1:7" ht="20.100000000000001" customHeight="1" x14ac:dyDescent="0.45">
      <c r="A325" s="203"/>
      <c r="B325" s="207"/>
      <c r="C325" s="209"/>
      <c r="D325" s="209"/>
      <c r="E325" s="209"/>
      <c r="F325" s="209"/>
      <c r="G325" s="209"/>
    </row>
    <row r="326" spans="1:7" ht="20.100000000000001" customHeight="1" x14ac:dyDescent="0.45">
      <c r="A326" s="203"/>
      <c r="B326" s="207"/>
      <c r="C326" s="209"/>
      <c r="D326" s="209"/>
      <c r="E326" s="209"/>
      <c r="F326" s="209"/>
      <c r="G326" s="209"/>
    </row>
    <row r="327" spans="1:7" ht="20.100000000000001" customHeight="1" x14ac:dyDescent="0.45">
      <c r="A327" s="203"/>
      <c r="B327" s="207"/>
      <c r="C327" s="209"/>
      <c r="D327" s="209"/>
      <c r="E327" s="209"/>
      <c r="F327" s="209"/>
      <c r="G327" s="209"/>
    </row>
    <row r="328" spans="1:7" ht="20.100000000000001" customHeight="1" x14ac:dyDescent="0.45">
      <c r="A328" s="203"/>
      <c r="B328" s="207"/>
      <c r="C328" s="209"/>
      <c r="D328" s="209"/>
      <c r="E328" s="209"/>
      <c r="F328" s="209"/>
      <c r="G328" s="209"/>
    </row>
    <row r="329" spans="1:7" ht="20.100000000000001" customHeight="1" x14ac:dyDescent="0.45">
      <c r="A329" s="203"/>
      <c r="B329" s="207"/>
      <c r="C329" s="209"/>
      <c r="D329" s="209"/>
      <c r="E329" s="209"/>
      <c r="F329" s="209"/>
      <c r="G329" s="209"/>
    </row>
    <row r="330" spans="1:7" ht="20.100000000000001" customHeight="1" x14ac:dyDescent="0.45">
      <c r="A330" s="203"/>
      <c r="B330" s="207"/>
      <c r="C330" s="209"/>
      <c r="D330" s="209"/>
      <c r="E330" s="209"/>
      <c r="F330" s="209"/>
      <c r="G330" s="209"/>
    </row>
    <row r="331" spans="1:7" ht="20.100000000000001" customHeight="1" x14ac:dyDescent="0.45">
      <c r="A331" s="203"/>
      <c r="B331" s="207"/>
      <c r="C331" s="210"/>
      <c r="D331" s="210"/>
      <c r="E331" s="209"/>
      <c r="F331" s="209"/>
      <c r="G331" s="210"/>
    </row>
    <row r="332" spans="1:7" ht="20.100000000000001" customHeight="1" x14ac:dyDescent="0.45">
      <c r="A332" s="203"/>
      <c r="B332" s="207"/>
      <c r="C332" s="210"/>
      <c r="D332" s="210"/>
      <c r="E332" s="209"/>
      <c r="F332" s="209"/>
      <c r="G332" s="210"/>
    </row>
    <row r="333" spans="1:7" ht="20.100000000000001" customHeight="1" x14ac:dyDescent="0.45">
      <c r="A333" s="203"/>
      <c r="B333" s="207"/>
      <c r="C333" s="210"/>
      <c r="D333" s="210"/>
      <c r="E333" s="209"/>
      <c r="F333" s="209"/>
      <c r="G333" s="210"/>
    </row>
    <row r="334" spans="1:7" ht="20.100000000000001" customHeight="1" x14ac:dyDescent="0.45">
      <c r="A334" s="203"/>
      <c r="B334" s="207"/>
      <c r="C334" s="210"/>
      <c r="D334" s="210"/>
      <c r="E334" s="209"/>
      <c r="F334" s="209"/>
      <c r="G334" s="210"/>
    </row>
    <row r="335" spans="1:7" ht="20.100000000000001" customHeight="1" x14ac:dyDescent="0.45">
      <c r="A335" s="203"/>
      <c r="B335" s="207"/>
      <c r="C335" s="210"/>
      <c r="D335" s="210"/>
      <c r="E335" s="209"/>
      <c r="F335" s="209"/>
      <c r="G335" s="210"/>
    </row>
    <row r="336" spans="1:7" ht="20.100000000000001" customHeight="1" x14ac:dyDescent="0.45">
      <c r="A336" s="203"/>
      <c r="B336" s="207"/>
      <c r="C336" s="210"/>
      <c r="D336" s="210"/>
      <c r="E336" s="209"/>
      <c r="F336" s="209"/>
      <c r="G336" s="210"/>
    </row>
    <row r="337" spans="1:7" ht="20.100000000000001" customHeight="1" x14ac:dyDescent="0.45">
      <c r="A337" s="203"/>
      <c r="B337" s="207"/>
      <c r="C337" s="210"/>
      <c r="D337" s="210"/>
      <c r="E337" s="209"/>
      <c r="F337" s="209"/>
      <c r="G337" s="210"/>
    </row>
    <row r="338" spans="1:7" ht="20.100000000000001" customHeight="1" x14ac:dyDescent="0.45">
      <c r="A338" s="203"/>
      <c r="B338" s="207"/>
      <c r="C338" s="210"/>
      <c r="D338" s="210"/>
      <c r="E338" s="209"/>
      <c r="F338" s="209"/>
      <c r="G338" s="210"/>
    </row>
    <row r="339" spans="1:7" ht="20.100000000000001" customHeight="1" x14ac:dyDescent="0.45">
      <c r="A339" s="203"/>
      <c r="B339" s="207"/>
      <c r="C339" s="210"/>
      <c r="D339" s="210"/>
      <c r="E339" s="209"/>
      <c r="F339" s="209"/>
      <c r="G339" s="210"/>
    </row>
    <row r="340" spans="1:7" ht="20.100000000000001" customHeight="1" x14ac:dyDescent="0.45">
      <c r="A340" s="203"/>
      <c r="B340" s="207"/>
      <c r="C340" s="210"/>
      <c r="D340" s="210"/>
      <c r="E340" s="209"/>
      <c r="F340" s="209"/>
      <c r="G340" s="210"/>
    </row>
    <row r="341" spans="1:7" ht="20.100000000000001" customHeight="1" x14ac:dyDescent="0.45">
      <c r="A341" s="203"/>
      <c r="B341" s="207"/>
      <c r="C341" s="210"/>
      <c r="D341" s="210"/>
      <c r="E341" s="209"/>
      <c r="F341" s="209"/>
      <c r="G341" s="210"/>
    </row>
    <row r="342" spans="1:7" ht="20.100000000000001" customHeight="1" x14ac:dyDescent="0.45">
      <c r="A342" s="203"/>
      <c r="B342" s="207"/>
      <c r="C342" s="210"/>
      <c r="D342" s="210"/>
      <c r="E342" s="209"/>
      <c r="F342" s="209"/>
      <c r="G342" s="210"/>
    </row>
    <row r="343" spans="1:7" ht="20.100000000000001" customHeight="1" x14ac:dyDescent="0.45">
      <c r="A343" s="203"/>
      <c r="B343" s="207"/>
      <c r="C343" s="210"/>
      <c r="D343" s="210"/>
      <c r="E343" s="209"/>
      <c r="F343" s="209"/>
      <c r="G343" s="210"/>
    </row>
    <row r="344" spans="1:7" ht="20.100000000000001" customHeight="1" x14ac:dyDescent="0.45">
      <c r="A344" s="203"/>
      <c r="B344" s="207"/>
      <c r="C344" s="210"/>
      <c r="D344" s="210"/>
      <c r="E344" s="209"/>
      <c r="F344" s="209"/>
      <c r="G344" s="210"/>
    </row>
  </sheetData>
  <sheetProtection algorithmName="SHA-512" hashValue="kY+Lo63zwodZt5qZqFHmmY/j09xuvG2Qp1ZTojJdqPQD0tol3BvqfEkn8r/+sb1waRtPz4CohqXnRoITowiAog==" saltValue="MGZzNS7WFKnhZEG8S1PTew==" spinCount="100000" sheet="1" objects="1" scenarios="1" selectLockedCells="1" selectUnlockedCells="1"/>
  <mergeCells count="2">
    <mergeCell ref="B5:D6"/>
    <mergeCell ref="B2:D2"/>
  </mergeCells>
  <pageMargins left="0.25" right="0.25" top="0.75" bottom="0.75" header="0.3" footer="0.3"/>
  <pageSetup orientation="portrait" horizontalDpi="4294967293" r:id="rId1"/>
  <headerFooter>
    <oddHeader>&amp;C&amp;"Arial,Regular"&amp;10&amp;K000000classi</oddHeader>
    <oddFooter>&amp;C&amp;"Arial,Regular"&amp;10&amp;K000000Pagina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9"/>
  <sheetViews>
    <sheetView showGridLines="0" tabSelected="1" topLeftCell="C1" workbookViewId="0">
      <selection activeCell="L4" sqref="L4"/>
    </sheetView>
  </sheetViews>
  <sheetFormatPr defaultColWidth="8.61328125" defaultRowHeight="12.75" customHeight="1" x14ac:dyDescent="0.25"/>
  <cols>
    <col min="1" max="2" width="8.61328125" style="373" hidden="1" customWidth="1"/>
    <col min="3" max="3" width="2.69140625" style="373" customWidth="1"/>
    <col min="4" max="4" width="8.61328125" style="373" customWidth="1"/>
    <col min="5" max="5" width="2.69140625" style="373" customWidth="1"/>
    <col min="6" max="7" width="8.61328125" style="373" customWidth="1"/>
    <col min="8" max="8" width="18.3828125" style="373" customWidth="1"/>
    <col min="9" max="11" width="8.61328125" style="373" hidden="1" customWidth="1"/>
    <col min="12" max="12" width="4" style="373" customWidth="1"/>
    <col min="13" max="13" width="6.61328125" style="373" bestFit="1" customWidth="1"/>
    <col min="14" max="14" width="4.3828125" style="373" customWidth="1"/>
    <col min="15" max="15" width="5" style="373" customWidth="1"/>
    <col min="16" max="16" width="4.3828125" style="373" customWidth="1"/>
    <col min="17" max="17" width="3.921875" style="373" customWidth="1"/>
    <col min="18" max="19" width="4" style="373" customWidth="1"/>
    <col min="20" max="20" width="8.69140625" style="373" customWidth="1"/>
    <col min="21" max="21" width="4" style="373" customWidth="1"/>
    <col min="22" max="22" width="4.3046875" style="373" customWidth="1"/>
    <col min="23" max="23" width="4.07421875" style="373" customWidth="1"/>
    <col min="24" max="24" width="4.4609375" style="373" customWidth="1"/>
    <col min="25" max="25" width="3.61328125" style="373" customWidth="1"/>
    <col min="26" max="26" width="4.3046875" style="373" customWidth="1"/>
    <col min="27" max="27" width="6.61328125" style="373" customWidth="1"/>
    <col min="28" max="28" width="4.07421875" style="373" customWidth="1"/>
    <col min="29" max="29" width="5" style="373" bestFit="1" customWidth="1"/>
    <col min="30" max="30" width="6.23046875" style="373" customWidth="1"/>
    <col min="31" max="32" width="6" style="373" customWidth="1"/>
    <col min="33" max="33" width="4.07421875" style="373" bestFit="1" customWidth="1"/>
    <col min="34" max="34" width="4.07421875" style="373" customWidth="1"/>
    <col min="35" max="35" width="4.23046875" style="373" customWidth="1"/>
    <col min="36" max="37" width="3.921875" style="373" customWidth="1"/>
    <col min="38" max="38" width="4.07421875" style="373" bestFit="1" customWidth="1"/>
    <col min="39" max="39" width="4.3046875" style="373" customWidth="1"/>
    <col min="40" max="40" width="6.4609375" style="373" customWidth="1"/>
    <col min="41" max="41" width="4.765625" style="373" customWidth="1"/>
    <col min="42" max="42" width="4.3828125" style="373" customWidth="1"/>
    <col min="43" max="43" width="4" style="373" customWidth="1"/>
    <col min="44" max="44" width="4.07421875" style="373" customWidth="1"/>
    <col min="45" max="45" width="8" style="373" customWidth="1"/>
    <col min="46" max="46" width="4.3828125" style="373" customWidth="1"/>
    <col min="47" max="47" width="4.23046875" style="373" customWidth="1"/>
    <col min="48" max="48" width="4.3828125" style="373" customWidth="1"/>
    <col min="49" max="49" width="4" style="373" customWidth="1"/>
    <col min="50" max="50" width="8" style="373" customWidth="1"/>
    <col min="51" max="51" width="4.69140625" style="373" customWidth="1"/>
    <col min="52" max="52" width="5" style="373" customWidth="1"/>
    <col min="53" max="55" width="3.69140625" style="373" customWidth="1"/>
    <col min="56" max="56" width="8" style="373" customWidth="1"/>
    <col min="57" max="57" width="3.61328125" style="373" customWidth="1"/>
    <col min="58" max="60" width="3.69140625" style="373" customWidth="1"/>
    <col min="61" max="61" width="8" style="373" customWidth="1"/>
    <col min="62" max="62" width="3.61328125" style="373" customWidth="1"/>
    <col min="63" max="65" width="3.69140625" style="373" customWidth="1"/>
    <col min="66" max="66" width="8" style="373" customWidth="1"/>
    <col min="67" max="67" width="3.61328125" style="373" customWidth="1"/>
    <col min="68" max="70" width="3.69140625" style="373" customWidth="1"/>
    <col min="71" max="71" width="8" style="373" customWidth="1"/>
    <col min="72" max="72" width="3.61328125" style="373" customWidth="1"/>
    <col min="73" max="75" width="3.69140625" style="373" customWidth="1"/>
    <col min="76" max="76" width="8" style="373" customWidth="1"/>
    <col min="77" max="77" width="3.61328125" style="373" customWidth="1"/>
    <col min="78" max="78" width="4.4609375" style="373" customWidth="1"/>
    <col min="79" max="79" width="4.23046875" style="373" customWidth="1"/>
    <col min="80" max="80" width="4.4609375" style="373" customWidth="1"/>
    <col min="81" max="81" width="8" style="373" customWidth="1"/>
    <col min="82" max="82" width="4.4609375" style="373" customWidth="1"/>
    <col min="83" max="90" width="3.3828125" style="373" customWidth="1"/>
    <col min="91" max="102" width="4.61328125" style="373" customWidth="1"/>
    <col min="103" max="106" width="4.69140625" style="373" customWidth="1"/>
    <col min="107" max="107" width="6.3828125" style="373" customWidth="1"/>
    <col min="108" max="108" width="4.07421875" style="373" customWidth="1"/>
    <col min="109" max="109" width="4.4609375" style="373" customWidth="1"/>
    <col min="110" max="110" width="4.69140625" style="373" customWidth="1"/>
    <col min="111" max="111" width="3.61328125" style="373" customWidth="1"/>
    <col min="112" max="112" width="4.4609375" style="373" customWidth="1"/>
    <col min="113" max="113" width="4.765625" style="373" customWidth="1"/>
    <col min="114" max="114" width="2.4609375" style="373" customWidth="1"/>
    <col min="115" max="130" width="8.61328125" style="373" hidden="1" customWidth="1"/>
    <col min="131" max="256" width="8.61328125" style="373" customWidth="1"/>
    <col min="257" max="16384" width="8.61328125" style="374"/>
  </cols>
  <sheetData>
    <row r="1" spans="1:256" ht="17.100000000000001" customHeight="1" x14ac:dyDescent="0.25">
      <c r="A1" s="362"/>
      <c r="B1" s="362"/>
      <c r="C1" s="363"/>
      <c r="D1" s="364"/>
      <c r="E1" s="365"/>
      <c r="F1" s="365"/>
      <c r="G1" s="365"/>
      <c r="H1" s="366"/>
      <c r="I1" s="367"/>
      <c r="J1" s="368"/>
      <c r="K1" s="368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369"/>
      <c r="AJ1" s="369"/>
      <c r="AK1" s="369"/>
      <c r="AL1" s="369"/>
      <c r="AM1" s="369"/>
      <c r="AN1" s="369"/>
      <c r="AO1" s="369"/>
      <c r="AP1" s="369"/>
      <c r="AQ1" s="369"/>
      <c r="AR1" s="369"/>
      <c r="AS1" s="369"/>
      <c r="AT1" s="369"/>
      <c r="AU1" s="369"/>
      <c r="AV1" s="369"/>
      <c r="AW1" s="369"/>
      <c r="AX1" s="369"/>
      <c r="AY1" s="369"/>
      <c r="AZ1" s="369"/>
      <c r="BA1" s="369"/>
      <c r="BB1" s="369"/>
      <c r="BC1" s="369"/>
      <c r="BD1" s="369"/>
      <c r="BE1" s="369"/>
      <c r="BF1" s="369"/>
      <c r="BG1" s="369"/>
      <c r="BH1" s="369"/>
      <c r="BI1" s="369"/>
      <c r="BJ1" s="369"/>
      <c r="BK1" s="369"/>
      <c r="BL1" s="369"/>
      <c r="BM1" s="369"/>
      <c r="BN1" s="369"/>
      <c r="BO1" s="369"/>
      <c r="BP1" s="369"/>
      <c r="BQ1" s="369"/>
      <c r="BR1" s="369"/>
      <c r="BS1" s="369"/>
      <c r="BT1" s="369"/>
      <c r="BU1" s="369"/>
      <c r="BV1" s="369"/>
      <c r="BW1" s="369"/>
      <c r="BX1" s="369"/>
      <c r="BY1" s="369"/>
      <c r="BZ1" s="369"/>
      <c r="CA1" s="369"/>
      <c r="CB1" s="369"/>
      <c r="CC1" s="369"/>
      <c r="CD1" s="369"/>
      <c r="CE1" s="369"/>
      <c r="CF1" s="369"/>
      <c r="CG1" s="369"/>
      <c r="CH1" s="369"/>
      <c r="CI1" s="369"/>
      <c r="CJ1" s="369"/>
      <c r="CK1" s="369"/>
      <c r="CL1" s="369"/>
      <c r="CM1" s="369"/>
      <c r="CN1" s="369"/>
      <c r="CO1" s="369"/>
      <c r="CP1" s="369"/>
      <c r="CQ1" s="369"/>
      <c r="CR1" s="369"/>
      <c r="CS1" s="369"/>
      <c r="CT1" s="369"/>
      <c r="CU1" s="369"/>
      <c r="CV1" s="369"/>
      <c r="CW1" s="369"/>
      <c r="CX1" s="369"/>
      <c r="CY1" s="369"/>
      <c r="CZ1" s="369"/>
      <c r="DA1" s="369"/>
      <c r="DB1" s="369"/>
      <c r="DC1" s="369"/>
      <c r="DD1" s="369"/>
      <c r="DE1" s="369"/>
      <c r="DF1" s="369"/>
      <c r="DG1" s="369"/>
      <c r="DH1" s="370"/>
      <c r="DI1" s="371"/>
      <c r="DJ1" s="371"/>
      <c r="DK1" s="372"/>
      <c r="DL1" s="372"/>
      <c r="DM1" s="372"/>
      <c r="DN1" s="372"/>
      <c r="DO1" s="372"/>
      <c r="DP1" s="372"/>
      <c r="DQ1" s="372"/>
      <c r="DR1" s="372"/>
      <c r="DS1" s="372"/>
      <c r="DT1" s="372"/>
      <c r="DU1" s="372"/>
      <c r="DV1" s="372"/>
      <c r="DW1" s="372"/>
      <c r="DX1" s="372"/>
      <c r="DY1" s="372"/>
      <c r="DZ1" s="372"/>
      <c r="EA1" s="362"/>
      <c r="EB1" s="362"/>
    </row>
    <row r="2" spans="1:256" ht="17.100000000000001" customHeight="1" x14ac:dyDescent="0.25">
      <c r="A2" s="362"/>
      <c r="B2" s="362"/>
      <c r="C2" s="363"/>
      <c r="D2" s="364" t="s">
        <v>141</v>
      </c>
      <c r="E2" s="375"/>
      <c r="F2" s="375"/>
      <c r="G2" s="375"/>
      <c r="H2" s="376"/>
      <c r="I2" s="377"/>
      <c r="J2" s="378"/>
      <c r="K2" s="379"/>
      <c r="L2" s="380" t="s">
        <v>25</v>
      </c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2"/>
      <c r="AF2" s="380" t="s">
        <v>26</v>
      </c>
      <c r="AG2" s="381"/>
      <c r="AH2" s="381"/>
      <c r="AI2" s="381"/>
      <c r="AJ2" s="381"/>
      <c r="AK2" s="381"/>
      <c r="AL2" s="381"/>
      <c r="AM2" s="381"/>
      <c r="AN2" s="381"/>
      <c r="AO2" s="381"/>
      <c r="AP2" s="381"/>
      <c r="AQ2" s="381"/>
      <c r="AR2" s="381"/>
      <c r="AS2" s="381"/>
      <c r="AT2" s="381"/>
      <c r="AU2" s="381"/>
      <c r="AV2" s="381"/>
      <c r="AW2" s="381"/>
      <c r="AX2" s="381"/>
      <c r="AY2" s="381"/>
      <c r="AZ2" s="382"/>
      <c r="BA2" s="380" t="s">
        <v>27</v>
      </c>
      <c r="BB2" s="381"/>
      <c r="BC2" s="381"/>
      <c r="BD2" s="381"/>
      <c r="BE2" s="381"/>
      <c r="BF2" s="381"/>
      <c r="BG2" s="381"/>
      <c r="BH2" s="381"/>
      <c r="BI2" s="381"/>
      <c r="BJ2" s="381"/>
      <c r="BK2" s="381"/>
      <c r="BL2" s="381"/>
      <c r="BM2" s="381"/>
      <c r="BN2" s="381"/>
      <c r="BO2" s="381"/>
      <c r="BP2" s="381"/>
      <c r="BQ2" s="381"/>
      <c r="BR2" s="381"/>
      <c r="BS2" s="381"/>
      <c r="BT2" s="381"/>
      <c r="BU2" s="381"/>
      <c r="BV2" s="381"/>
      <c r="BW2" s="381"/>
      <c r="BX2" s="381"/>
      <c r="BY2" s="381"/>
      <c r="BZ2" s="381"/>
      <c r="CA2" s="381"/>
      <c r="CB2" s="381"/>
      <c r="CC2" s="381"/>
      <c r="CD2" s="381"/>
      <c r="CE2" s="381"/>
      <c r="CF2" s="381"/>
      <c r="CG2" s="381"/>
      <c r="CH2" s="381"/>
      <c r="CI2" s="381"/>
      <c r="CJ2" s="381"/>
      <c r="CK2" s="381"/>
      <c r="CL2" s="381"/>
      <c r="CM2" s="381"/>
      <c r="CN2" s="381"/>
      <c r="CO2" s="381"/>
      <c r="CP2" s="381"/>
      <c r="CQ2" s="381"/>
      <c r="CR2" s="381"/>
      <c r="CS2" s="381"/>
      <c r="CT2" s="381"/>
      <c r="CU2" s="381"/>
      <c r="CV2" s="381"/>
      <c r="CW2" s="381"/>
      <c r="CX2" s="381"/>
      <c r="CY2" s="381"/>
      <c r="CZ2" s="381"/>
      <c r="DA2" s="381"/>
      <c r="DB2" s="381"/>
      <c r="DC2" s="381"/>
      <c r="DD2" s="381"/>
      <c r="DE2" s="381"/>
      <c r="DF2" s="381"/>
      <c r="DG2" s="382"/>
      <c r="DH2" s="383"/>
      <c r="DI2" s="384"/>
      <c r="DJ2" s="378"/>
      <c r="DK2" s="369"/>
      <c r="DL2" s="369"/>
      <c r="DM2" s="369"/>
      <c r="DN2" s="369"/>
      <c r="DO2" s="369"/>
      <c r="DP2" s="369"/>
      <c r="DQ2" s="369"/>
      <c r="DR2" s="369"/>
      <c r="DS2" s="369"/>
      <c r="DT2" s="369"/>
      <c r="DU2" s="369"/>
      <c r="DV2" s="369"/>
      <c r="DW2" s="369"/>
      <c r="DX2" s="369"/>
      <c r="DY2" s="369"/>
      <c r="DZ2" s="372"/>
      <c r="EA2" s="362"/>
      <c r="EB2" s="362"/>
    </row>
    <row r="3" spans="1:256" ht="27" customHeight="1" x14ac:dyDescent="0.25">
      <c r="A3" s="362"/>
      <c r="B3" s="362"/>
      <c r="C3" s="363"/>
      <c r="D3" s="385" t="s">
        <v>1</v>
      </c>
      <c r="E3" s="386"/>
      <c r="F3" s="387" t="s">
        <v>2</v>
      </c>
      <c r="G3" s="387" t="s">
        <v>3</v>
      </c>
      <c r="H3" s="387" t="s">
        <v>74</v>
      </c>
      <c r="I3" s="388"/>
      <c r="J3" s="388"/>
      <c r="K3" s="388"/>
      <c r="L3" s="389" t="s">
        <v>28</v>
      </c>
      <c r="M3" s="390"/>
      <c r="N3" s="390"/>
      <c r="O3" s="390"/>
      <c r="P3" s="391"/>
      <c r="Q3" s="389" t="s">
        <v>29</v>
      </c>
      <c r="R3" s="390"/>
      <c r="S3" s="390"/>
      <c r="T3" s="390"/>
      <c r="U3" s="391"/>
      <c r="V3" s="389" t="s">
        <v>30</v>
      </c>
      <c r="W3" s="390"/>
      <c r="X3" s="390"/>
      <c r="Y3" s="390"/>
      <c r="Z3" s="391"/>
      <c r="AA3" s="389" t="s">
        <v>31</v>
      </c>
      <c r="AB3" s="390"/>
      <c r="AC3" s="390"/>
      <c r="AD3" s="390"/>
      <c r="AE3" s="391"/>
      <c r="AF3" s="389" t="s">
        <v>32</v>
      </c>
      <c r="AG3" s="390"/>
      <c r="AH3" s="390"/>
      <c r="AI3" s="390"/>
      <c r="AJ3" s="391"/>
      <c r="AK3" s="389" t="s">
        <v>33</v>
      </c>
      <c r="AL3" s="390"/>
      <c r="AM3" s="390"/>
      <c r="AN3" s="390"/>
      <c r="AO3" s="391"/>
      <c r="AP3" s="389" t="s">
        <v>34</v>
      </c>
      <c r="AQ3" s="390"/>
      <c r="AR3" s="390"/>
      <c r="AS3" s="390"/>
      <c r="AT3" s="391"/>
      <c r="AU3" s="389" t="s">
        <v>35</v>
      </c>
      <c r="AV3" s="390"/>
      <c r="AW3" s="390"/>
      <c r="AX3" s="390"/>
      <c r="AY3" s="391"/>
      <c r="AZ3" s="392" t="s">
        <v>36</v>
      </c>
      <c r="BA3" s="389" t="s">
        <v>37</v>
      </c>
      <c r="BB3" s="390"/>
      <c r="BC3" s="390"/>
      <c r="BD3" s="390"/>
      <c r="BE3" s="391"/>
      <c r="BF3" s="389" t="s">
        <v>38</v>
      </c>
      <c r="BG3" s="390"/>
      <c r="BH3" s="390"/>
      <c r="BI3" s="390"/>
      <c r="BJ3" s="391"/>
      <c r="BK3" s="389" t="s">
        <v>39</v>
      </c>
      <c r="BL3" s="390"/>
      <c r="BM3" s="390"/>
      <c r="BN3" s="390"/>
      <c r="BO3" s="391"/>
      <c r="BP3" s="389" t="s">
        <v>40</v>
      </c>
      <c r="BQ3" s="390"/>
      <c r="BR3" s="390"/>
      <c r="BS3" s="390"/>
      <c r="BT3" s="391"/>
      <c r="BU3" s="389" t="s">
        <v>41</v>
      </c>
      <c r="BV3" s="390"/>
      <c r="BW3" s="390"/>
      <c r="BX3" s="390"/>
      <c r="BY3" s="391"/>
      <c r="BZ3" s="389" t="s">
        <v>42</v>
      </c>
      <c r="CA3" s="390"/>
      <c r="CB3" s="390"/>
      <c r="CC3" s="390"/>
      <c r="CD3" s="393"/>
      <c r="CE3" s="394" t="s">
        <v>43</v>
      </c>
      <c r="CF3" s="390"/>
      <c r="CG3" s="390"/>
      <c r="CH3" s="391"/>
      <c r="CI3" s="389" t="s">
        <v>44</v>
      </c>
      <c r="CJ3" s="390"/>
      <c r="CK3" s="390"/>
      <c r="CL3" s="391"/>
      <c r="CM3" s="389" t="s">
        <v>45</v>
      </c>
      <c r="CN3" s="390"/>
      <c r="CO3" s="390"/>
      <c r="CP3" s="391"/>
      <c r="CQ3" s="389" t="s">
        <v>46</v>
      </c>
      <c r="CR3" s="390"/>
      <c r="CS3" s="390"/>
      <c r="CT3" s="391"/>
      <c r="CU3" s="389" t="s">
        <v>47</v>
      </c>
      <c r="CV3" s="390"/>
      <c r="CW3" s="390"/>
      <c r="CX3" s="391"/>
      <c r="CY3" s="389" t="s">
        <v>48</v>
      </c>
      <c r="CZ3" s="390"/>
      <c r="DA3" s="390"/>
      <c r="DB3" s="393"/>
      <c r="DC3" s="395" t="s">
        <v>49</v>
      </c>
      <c r="DD3" s="394" t="s">
        <v>50</v>
      </c>
      <c r="DE3" s="390"/>
      <c r="DF3" s="390"/>
      <c r="DG3" s="391"/>
      <c r="DH3" s="396" t="s">
        <v>51</v>
      </c>
      <c r="DI3" s="396" t="s">
        <v>52</v>
      </c>
      <c r="DJ3" s="397" t="s">
        <v>53</v>
      </c>
      <c r="DK3" s="398" t="s">
        <v>28</v>
      </c>
      <c r="DL3" s="399" t="s">
        <v>54</v>
      </c>
      <c r="DM3" s="399" t="s">
        <v>55</v>
      </c>
      <c r="DN3" s="400" t="s">
        <v>56</v>
      </c>
      <c r="DO3" s="401" t="s">
        <v>57</v>
      </c>
      <c r="DP3" s="400" t="s">
        <v>55</v>
      </c>
      <c r="DQ3" s="399" t="s">
        <v>58</v>
      </c>
      <c r="DR3" s="399" t="s">
        <v>59</v>
      </c>
      <c r="DS3" s="399" t="s">
        <v>55</v>
      </c>
      <c r="DT3" s="401" t="s">
        <v>60</v>
      </c>
      <c r="DU3" s="401" t="s">
        <v>61</v>
      </c>
      <c r="DV3" s="402" t="s">
        <v>62</v>
      </c>
      <c r="DW3" s="401" t="s">
        <v>63</v>
      </c>
      <c r="DX3" s="403">
        <f>LARGE(DI4:DI18,1)</f>
        <v>156</v>
      </c>
      <c r="DY3" s="404" t="s">
        <v>64</v>
      </c>
      <c r="DZ3" s="405"/>
      <c r="EA3" s="362"/>
      <c r="EB3" s="362"/>
    </row>
    <row r="4" spans="1:256" s="438" customFormat="1" ht="16.5" customHeight="1" x14ac:dyDescent="0.25">
      <c r="A4" s="406"/>
      <c r="B4" s="406"/>
      <c r="C4" s="407"/>
      <c r="D4" s="408">
        <v>28</v>
      </c>
      <c r="E4" s="409"/>
      <c r="F4" s="409" t="str">
        <f>classi!C144</f>
        <v>LUISELLA</v>
      </c>
      <c r="G4" s="409" t="str">
        <f>classi!D144</f>
        <v>ATZARA</v>
      </c>
      <c r="H4" s="410" t="str">
        <f>classi!G144</f>
        <v>GENERALE LEE</v>
      </c>
      <c r="I4" s="411"/>
      <c r="J4" s="412"/>
      <c r="K4" s="413"/>
      <c r="L4" s="414">
        <v>19</v>
      </c>
      <c r="M4" s="414">
        <v>18</v>
      </c>
      <c r="N4" s="414">
        <v>22</v>
      </c>
      <c r="O4" s="415"/>
      <c r="P4" s="416">
        <f t="shared" ref="P4:P18" si="0">AVERAGE(L4:O4)</f>
        <v>19.666666666666668</v>
      </c>
      <c r="Q4" s="414">
        <v>20</v>
      </c>
      <c r="R4" s="414">
        <v>19</v>
      </c>
      <c r="S4" s="414">
        <v>21</v>
      </c>
      <c r="T4" s="415"/>
      <c r="U4" s="416">
        <f t="shared" ref="U4:U18" si="1">AVERAGE(Q4:T4)</f>
        <v>20</v>
      </c>
      <c r="V4" s="414">
        <v>20</v>
      </c>
      <c r="W4" s="414">
        <v>20</v>
      </c>
      <c r="X4" s="414">
        <v>22</v>
      </c>
      <c r="Y4" s="415"/>
      <c r="Z4" s="416">
        <f t="shared" ref="Z4:Z18" si="2">AVERAGE(V4:Y4)</f>
        <v>20.666666666666668</v>
      </c>
      <c r="AA4" s="414">
        <v>18</v>
      </c>
      <c r="AB4" s="414">
        <v>19</v>
      </c>
      <c r="AC4" s="414">
        <v>20</v>
      </c>
      <c r="AD4" s="415"/>
      <c r="AE4" s="416">
        <f t="shared" ref="AE4:AE18" si="3">AVERAGE(AA4:AD4)</f>
        <v>19</v>
      </c>
      <c r="AF4" s="414">
        <v>18</v>
      </c>
      <c r="AG4" s="414">
        <v>15</v>
      </c>
      <c r="AH4" s="414">
        <v>16</v>
      </c>
      <c r="AI4" s="415"/>
      <c r="AJ4" s="416">
        <f t="shared" ref="AJ4:AJ18" si="4">AVERAGE(AF4:AI4)</f>
        <v>16.333333333333332</v>
      </c>
      <c r="AK4" s="414">
        <v>17</v>
      </c>
      <c r="AL4" s="414">
        <v>15</v>
      </c>
      <c r="AM4" s="414">
        <v>16</v>
      </c>
      <c r="AN4" s="415"/>
      <c r="AO4" s="416">
        <f t="shared" ref="AO4:AO18" si="5">AVERAGE(AK4:AN4)</f>
        <v>16</v>
      </c>
      <c r="AP4" s="414">
        <v>19</v>
      </c>
      <c r="AQ4" s="414">
        <v>18</v>
      </c>
      <c r="AR4" s="414">
        <v>18</v>
      </c>
      <c r="AS4" s="415"/>
      <c r="AT4" s="416">
        <f t="shared" ref="AT4:AT18" si="6">AVERAGE(AP4:AS4)</f>
        <v>18.333333333333332</v>
      </c>
      <c r="AU4" s="414">
        <v>19</v>
      </c>
      <c r="AV4" s="414">
        <v>19</v>
      </c>
      <c r="AW4" s="414">
        <v>18</v>
      </c>
      <c r="AX4" s="415"/>
      <c r="AY4" s="416">
        <f t="shared" ref="AY4:AY18" si="7">AVERAGE(AU4:AX4)</f>
        <v>18.666666666666668</v>
      </c>
      <c r="AZ4" s="417">
        <f t="shared" ref="AZ4:AZ18" si="8">P4+U4+Z4+AE4+AJ4+AO4+AT4+AY4</f>
        <v>148.66666666666666</v>
      </c>
      <c r="BA4" s="418">
        <v>0</v>
      </c>
      <c r="BB4" s="418">
        <v>0</v>
      </c>
      <c r="BC4" s="418">
        <v>0</v>
      </c>
      <c r="BD4" s="419"/>
      <c r="BE4" s="416">
        <f t="shared" ref="BE4:BE18" si="9">AVERAGE(BA4:BD4)</f>
        <v>0</v>
      </c>
      <c r="BF4" s="418">
        <v>0</v>
      </c>
      <c r="BG4" s="418">
        <v>0</v>
      </c>
      <c r="BH4" s="418">
        <v>0</v>
      </c>
      <c r="BI4" s="419"/>
      <c r="BJ4" s="416">
        <f t="shared" ref="BJ4:BJ18" si="10">AVERAGE(BF4:BI4)</f>
        <v>0</v>
      </c>
      <c r="BK4" s="418">
        <v>0</v>
      </c>
      <c r="BL4" s="418">
        <v>0</v>
      </c>
      <c r="BM4" s="418">
        <v>0</v>
      </c>
      <c r="BN4" s="419"/>
      <c r="BO4" s="416">
        <f t="shared" ref="BO4:BO18" si="11">AVERAGE(BK4:BN4)</f>
        <v>0</v>
      </c>
      <c r="BP4" s="418">
        <v>0</v>
      </c>
      <c r="BQ4" s="418">
        <v>0</v>
      </c>
      <c r="BR4" s="418">
        <v>0</v>
      </c>
      <c r="BS4" s="419"/>
      <c r="BT4" s="416">
        <f t="shared" ref="BT4:BT18" si="12">AVERAGE(BP4:BS4)</f>
        <v>0</v>
      </c>
      <c r="BU4" s="420">
        <v>0</v>
      </c>
      <c r="BV4" s="420">
        <v>0</v>
      </c>
      <c r="BW4" s="420">
        <v>0</v>
      </c>
      <c r="BX4" s="419"/>
      <c r="BY4" s="416">
        <f t="shared" ref="BY4:BY18" si="13">AVERAGE(BU4:BX4)</f>
        <v>0</v>
      </c>
      <c r="BZ4" s="420">
        <v>0</v>
      </c>
      <c r="CA4" s="420">
        <v>0</v>
      </c>
      <c r="CB4" s="420">
        <v>0</v>
      </c>
      <c r="CC4" s="421"/>
      <c r="CD4" s="422">
        <f t="shared" ref="CD4:CD18" si="14">AVERAGE(BZ4:CC4)</f>
        <v>0</v>
      </c>
      <c r="CE4" s="423"/>
      <c r="CF4" s="424"/>
      <c r="CG4" s="424"/>
      <c r="CH4" s="419"/>
      <c r="CI4" s="424"/>
      <c r="CJ4" s="424"/>
      <c r="CK4" s="424"/>
      <c r="CL4" s="419"/>
      <c r="CM4" s="424"/>
      <c r="CN4" s="424"/>
      <c r="CO4" s="424"/>
      <c r="CP4" s="419"/>
      <c r="CQ4" s="424"/>
      <c r="CR4" s="424"/>
      <c r="CS4" s="424"/>
      <c r="CT4" s="419"/>
      <c r="CU4" s="424"/>
      <c r="CV4" s="424"/>
      <c r="CW4" s="424"/>
      <c r="CX4" s="419"/>
      <c r="CY4" s="424"/>
      <c r="CZ4" s="424"/>
      <c r="DA4" s="424"/>
      <c r="DB4" s="425"/>
      <c r="DC4" s="426"/>
      <c r="DD4" s="427">
        <f>SUM(BA4,BF4,BK4,BP4,BU4,BZ4)</f>
        <v>0</v>
      </c>
      <c r="DE4" s="428">
        <f>SUM(BB4,BG4,BL4,BQ4,BV4,CA4)</f>
        <v>0</v>
      </c>
      <c r="DF4" s="428">
        <f>SUM(BC4,BH4,BM4,BR4,BW4,CB4)</f>
        <v>0</v>
      </c>
      <c r="DG4" s="415">
        <f>SUM(BD4,BI4,BN4,BS4,BX4,CC4)</f>
        <v>0</v>
      </c>
      <c r="DH4" s="429">
        <f t="shared" ref="DH4:DH18" si="15">BE4+BJ4+BT4+BO4+BY4+CD4</f>
        <v>0</v>
      </c>
      <c r="DI4" s="416">
        <f t="shared" ref="DI4:DI18" si="16">AZ4-DH4</f>
        <v>148.66666666666666</v>
      </c>
      <c r="DJ4" s="430">
        <f t="shared" ref="DJ4:DJ18" si="17">RANK(DI4,$DI$4:$DI$18,0)</f>
        <v>3</v>
      </c>
      <c r="DK4" s="431">
        <f t="shared" ref="DK4:DK18" si="18">P4</f>
        <v>19.666666666666668</v>
      </c>
      <c r="DL4" s="416">
        <f t="shared" ref="DL4:DL18" si="19">DI4*10^3+DK4</f>
        <v>148686.33333333331</v>
      </c>
      <c r="DM4" s="416">
        <f t="shared" ref="DM4:DM18" si="20">RANK(DL4,$DL$4:$DL$18,0)</f>
        <v>3</v>
      </c>
      <c r="DN4" s="416">
        <f t="shared" ref="DN4:DN18" si="21">AJ4</f>
        <v>16.333333333333332</v>
      </c>
      <c r="DO4" s="416">
        <f t="shared" ref="DO4:DO18" si="22">(DI4*10^3+DK4)*10^3+DN4</f>
        <v>148686349.66666666</v>
      </c>
      <c r="DP4" s="416">
        <f t="shared" ref="DP4:DP18" si="23">RANK(DO4,$DO$4:$DO$18,0)</f>
        <v>3</v>
      </c>
      <c r="DQ4" s="432">
        <f t="shared" ref="DQ4:DQ18" si="24">U4</f>
        <v>20</v>
      </c>
      <c r="DR4" s="432">
        <f t="shared" ref="DR4:DR19" si="25">((DI4*10^3+DK4)*10^3+DN4)*10^3+DQ4</f>
        <v>148686349686.66666</v>
      </c>
      <c r="DS4" s="432">
        <f t="shared" ref="DS4:DS18" si="26">RANK(DR4,$DR$4:$DR$18,0)</f>
        <v>3</v>
      </c>
      <c r="DT4" s="432">
        <f t="shared" ref="DT4:DT18" si="27">AO4</f>
        <v>16</v>
      </c>
      <c r="DU4" s="432">
        <f t="shared" ref="DU4:DU18" si="28">(((DI4*10^3+DK4)*10^3+DN4)*10^3+DQ4)*10^3+DT4</f>
        <v>148686349686682.66</v>
      </c>
      <c r="DV4" s="433">
        <f t="shared" ref="DV4:DV18" si="29">IF(F4&gt;0,RANK(DU4,$DU$4:$DU$18,0),20)</f>
        <v>3</v>
      </c>
      <c r="DW4" s="432">
        <f>IF(DV4&lt;&gt;20,RANK(DV4,$DV$4:$DV$18,1)+COUNTIF(DV$4:DV4,DV4)-1,20)</f>
        <v>3</v>
      </c>
      <c r="DX4" s="434">
        <f t="shared" ref="DX4:DX18" si="30">DI4/$DX$3</f>
        <v>0.95299145299145294</v>
      </c>
      <c r="DY4" s="435" t="str">
        <f t="shared" ref="DY4:DY18" si="31">IF(COUNTIF(CE4:DB4,"x")&gt;0,"Dis",IF(COUNTIF(DC4,"x")&gt;0,"Abbruch","-"))</f>
        <v>-</v>
      </c>
      <c r="DZ4" s="436"/>
      <c r="EA4" s="406"/>
      <c r="EB4" s="406"/>
      <c r="EC4" s="437"/>
      <c r="ED4" s="437"/>
      <c r="EE4" s="437"/>
      <c r="EF4" s="437"/>
      <c r="EG4" s="437"/>
      <c r="EH4" s="437"/>
      <c r="EI4" s="437"/>
      <c r="EJ4" s="437"/>
      <c r="EK4" s="437"/>
      <c r="EL4" s="437"/>
      <c r="EM4" s="437"/>
      <c r="EN4" s="437"/>
      <c r="EO4" s="437"/>
      <c r="EP4" s="437"/>
      <c r="EQ4" s="437"/>
      <c r="ER4" s="437"/>
      <c r="ES4" s="437"/>
      <c r="ET4" s="437"/>
      <c r="EU4" s="437"/>
      <c r="EV4" s="437"/>
      <c r="EW4" s="437"/>
      <c r="EX4" s="437"/>
      <c r="EY4" s="437"/>
      <c r="EZ4" s="437"/>
      <c r="FA4" s="437"/>
      <c r="FB4" s="437"/>
      <c r="FC4" s="437"/>
      <c r="FD4" s="437"/>
      <c r="FE4" s="437"/>
      <c r="FF4" s="437"/>
      <c r="FG4" s="437"/>
      <c r="FH4" s="437"/>
      <c r="FI4" s="437"/>
      <c r="FJ4" s="437"/>
      <c r="FK4" s="437"/>
      <c r="FL4" s="437"/>
      <c r="FM4" s="437"/>
      <c r="FN4" s="437"/>
      <c r="FO4" s="437"/>
      <c r="FP4" s="437"/>
      <c r="FQ4" s="437"/>
      <c r="FR4" s="437"/>
      <c r="FS4" s="437"/>
      <c r="FT4" s="437"/>
      <c r="FU4" s="437"/>
      <c r="FV4" s="437"/>
      <c r="FW4" s="437"/>
      <c r="FX4" s="437"/>
      <c r="FY4" s="437"/>
      <c r="FZ4" s="437"/>
      <c r="GA4" s="437"/>
      <c r="GB4" s="437"/>
      <c r="GC4" s="437"/>
      <c r="GD4" s="437"/>
      <c r="GE4" s="437"/>
      <c r="GF4" s="437"/>
      <c r="GG4" s="437"/>
      <c r="GH4" s="437"/>
      <c r="GI4" s="437"/>
      <c r="GJ4" s="437"/>
      <c r="GK4" s="437"/>
      <c r="GL4" s="437"/>
      <c r="GM4" s="437"/>
      <c r="GN4" s="437"/>
      <c r="GO4" s="437"/>
      <c r="GP4" s="437"/>
      <c r="GQ4" s="437"/>
      <c r="GR4" s="437"/>
      <c r="GS4" s="437"/>
      <c r="GT4" s="437"/>
      <c r="GU4" s="437"/>
      <c r="GV4" s="437"/>
      <c r="GW4" s="437"/>
      <c r="GX4" s="437"/>
      <c r="GY4" s="437"/>
      <c r="GZ4" s="437"/>
      <c r="HA4" s="437"/>
      <c r="HB4" s="437"/>
      <c r="HC4" s="437"/>
      <c r="HD4" s="437"/>
      <c r="HE4" s="437"/>
      <c r="HF4" s="437"/>
      <c r="HG4" s="437"/>
      <c r="HH4" s="437"/>
      <c r="HI4" s="437"/>
      <c r="HJ4" s="437"/>
      <c r="HK4" s="437"/>
      <c r="HL4" s="437"/>
      <c r="HM4" s="437"/>
      <c r="HN4" s="437"/>
      <c r="HO4" s="437"/>
      <c r="HP4" s="437"/>
      <c r="HQ4" s="437"/>
      <c r="HR4" s="437"/>
      <c r="HS4" s="437"/>
      <c r="HT4" s="437"/>
      <c r="HU4" s="437"/>
      <c r="HV4" s="437"/>
      <c r="HW4" s="437"/>
      <c r="HX4" s="437"/>
      <c r="HY4" s="437"/>
      <c r="HZ4" s="437"/>
      <c r="IA4" s="437"/>
      <c r="IB4" s="437"/>
      <c r="IC4" s="437"/>
      <c r="ID4" s="437"/>
      <c r="IE4" s="437"/>
      <c r="IF4" s="437"/>
      <c r="IG4" s="437"/>
      <c r="IH4" s="437"/>
      <c r="II4" s="437"/>
      <c r="IJ4" s="437"/>
      <c r="IK4" s="437"/>
      <c r="IL4" s="437"/>
      <c r="IM4" s="437"/>
      <c r="IN4" s="437"/>
      <c r="IO4" s="437"/>
      <c r="IP4" s="437"/>
      <c r="IQ4" s="437"/>
      <c r="IR4" s="437"/>
      <c r="IS4" s="437"/>
      <c r="IT4" s="437"/>
      <c r="IU4" s="437"/>
      <c r="IV4" s="437"/>
    </row>
    <row r="5" spans="1:256" ht="15.9" customHeight="1" x14ac:dyDescent="0.25">
      <c r="A5" s="362"/>
      <c r="B5" s="362"/>
      <c r="C5" s="363"/>
      <c r="D5" s="439">
        <v>29</v>
      </c>
      <c r="E5" s="440"/>
      <c r="F5" s="441" t="str">
        <f>classi!C145</f>
        <v xml:space="preserve">EMANUELA </v>
      </c>
      <c r="G5" s="441" t="str">
        <f>classi!D145</f>
        <v>FERRARESE</v>
      </c>
      <c r="H5" s="442" t="str">
        <f>classi!G145</f>
        <v>GINGER</v>
      </c>
      <c r="I5" s="443"/>
      <c r="J5" s="444"/>
      <c r="K5" s="444"/>
      <c r="L5" s="414">
        <v>19</v>
      </c>
      <c r="M5" s="414">
        <v>21</v>
      </c>
      <c r="N5" s="414">
        <v>22</v>
      </c>
      <c r="O5" s="415"/>
      <c r="P5" s="416">
        <f t="shared" ref="P5:P6" si="32">AVERAGE(L5:O5)</f>
        <v>20.666666666666668</v>
      </c>
      <c r="Q5" s="414">
        <v>18</v>
      </c>
      <c r="R5" s="414">
        <v>19</v>
      </c>
      <c r="S5" s="414">
        <v>22</v>
      </c>
      <c r="T5" s="445"/>
      <c r="U5" s="446">
        <f t="shared" si="1"/>
        <v>19.666666666666668</v>
      </c>
      <c r="V5" s="414">
        <v>17</v>
      </c>
      <c r="W5" s="414">
        <v>21</v>
      </c>
      <c r="X5" s="414">
        <v>22</v>
      </c>
      <c r="Y5" s="415"/>
      <c r="Z5" s="416">
        <f t="shared" ref="Z5:Z6" si="33">AVERAGE(V5:Y5)</f>
        <v>20</v>
      </c>
      <c r="AA5" s="414">
        <v>18</v>
      </c>
      <c r="AB5" s="414">
        <v>19</v>
      </c>
      <c r="AC5" s="414">
        <v>21</v>
      </c>
      <c r="AD5" s="415"/>
      <c r="AE5" s="416">
        <f t="shared" ref="AE5:AE6" si="34">AVERAGE(AA5:AD5)</f>
        <v>19.333333333333332</v>
      </c>
      <c r="AF5" s="414">
        <v>19</v>
      </c>
      <c r="AG5" s="414">
        <v>17</v>
      </c>
      <c r="AH5" s="414">
        <v>17</v>
      </c>
      <c r="AI5" s="445"/>
      <c r="AJ5" s="416">
        <f t="shared" ref="AJ5:AJ6" si="35">AVERAGE(AF5:AI5)</f>
        <v>17.666666666666668</v>
      </c>
      <c r="AK5" s="414">
        <v>17</v>
      </c>
      <c r="AL5" s="414">
        <v>19</v>
      </c>
      <c r="AM5" s="414">
        <v>16</v>
      </c>
      <c r="AN5" s="415"/>
      <c r="AO5" s="416">
        <f t="shared" ref="AO5:AO6" si="36">AVERAGE(AK5:AN5)</f>
        <v>17.333333333333332</v>
      </c>
      <c r="AP5" s="414">
        <v>17</v>
      </c>
      <c r="AQ5" s="414">
        <v>15</v>
      </c>
      <c r="AR5" s="414">
        <v>18</v>
      </c>
      <c r="AS5" s="445"/>
      <c r="AT5" s="416">
        <f t="shared" ref="AT5:AT6" si="37">AVERAGE(AP5:AS5)</f>
        <v>16.666666666666668</v>
      </c>
      <c r="AU5" s="414">
        <v>17</v>
      </c>
      <c r="AV5" s="414">
        <v>19</v>
      </c>
      <c r="AW5" s="414">
        <v>18</v>
      </c>
      <c r="AX5" s="415"/>
      <c r="AY5" s="416">
        <f t="shared" ref="AY5:AY6" si="38">AVERAGE(AU5:AX5)</f>
        <v>18</v>
      </c>
      <c r="AZ5" s="417">
        <f t="shared" ref="AZ5:AZ6" si="39">P5+U5+Z5+AE5+AJ5+AO5+AT5+AY5</f>
        <v>149.33333333333334</v>
      </c>
      <c r="BA5" s="418">
        <v>0</v>
      </c>
      <c r="BB5" s="418">
        <v>0</v>
      </c>
      <c r="BC5" s="418">
        <v>0</v>
      </c>
      <c r="BD5" s="447"/>
      <c r="BE5" s="446">
        <f t="shared" si="9"/>
        <v>0</v>
      </c>
      <c r="BF5" s="448">
        <v>0</v>
      </c>
      <c r="BG5" s="448">
        <v>0</v>
      </c>
      <c r="BH5" s="448">
        <v>0</v>
      </c>
      <c r="BI5" s="447"/>
      <c r="BJ5" s="446">
        <f t="shared" si="10"/>
        <v>0</v>
      </c>
      <c r="BK5" s="448">
        <v>0</v>
      </c>
      <c r="BL5" s="448">
        <v>0</v>
      </c>
      <c r="BM5" s="448">
        <v>0</v>
      </c>
      <c r="BN5" s="447"/>
      <c r="BO5" s="446">
        <f t="shared" si="11"/>
        <v>0</v>
      </c>
      <c r="BP5" s="448">
        <v>0</v>
      </c>
      <c r="BQ5" s="448">
        <v>0</v>
      </c>
      <c r="BR5" s="448">
        <v>0</v>
      </c>
      <c r="BS5" s="447"/>
      <c r="BT5" s="446">
        <f t="shared" si="12"/>
        <v>0</v>
      </c>
      <c r="BU5" s="420">
        <v>0</v>
      </c>
      <c r="BV5" s="420">
        <v>0</v>
      </c>
      <c r="BW5" s="420">
        <v>0</v>
      </c>
      <c r="BX5" s="419"/>
      <c r="BY5" s="416">
        <f t="shared" ref="BY5:BY6" si="40">AVERAGE(BU5:BX5)</f>
        <v>0</v>
      </c>
      <c r="BZ5" s="420">
        <v>0</v>
      </c>
      <c r="CA5" s="420">
        <v>0</v>
      </c>
      <c r="CB5" s="420">
        <v>0</v>
      </c>
      <c r="CC5" s="421"/>
      <c r="CD5" s="422">
        <f t="shared" ref="CD5:CD6" si="41">AVERAGE(BZ5:CC5)</f>
        <v>0</v>
      </c>
      <c r="CE5" s="449"/>
      <c r="CF5" s="450"/>
      <c r="CG5" s="450"/>
      <c r="CH5" s="447"/>
      <c r="CI5" s="450"/>
      <c r="CJ5" s="450"/>
      <c r="CK5" s="450"/>
      <c r="CL5" s="447"/>
      <c r="CM5" s="450"/>
      <c r="CN5" s="450"/>
      <c r="CO5" s="450"/>
      <c r="CP5" s="447"/>
      <c r="CQ5" s="450"/>
      <c r="CR5" s="450"/>
      <c r="CS5" s="450"/>
      <c r="CT5" s="447"/>
      <c r="CU5" s="450"/>
      <c r="CV5" s="450"/>
      <c r="CW5" s="450"/>
      <c r="CX5" s="447"/>
      <c r="CY5" s="450"/>
      <c r="CZ5" s="450"/>
      <c r="DA5" s="450"/>
      <c r="DB5" s="451"/>
      <c r="DC5" s="452"/>
      <c r="DD5" s="453">
        <v>0</v>
      </c>
      <c r="DE5" s="454">
        <v>0</v>
      </c>
      <c r="DF5" s="454">
        <v>0</v>
      </c>
      <c r="DG5" s="445">
        <f t="shared" ref="DG5:DG18" si="42">SUM(BD5,BI5,BN5,BS5,BX5,CC5)</f>
        <v>0</v>
      </c>
      <c r="DH5" s="455">
        <f t="shared" si="15"/>
        <v>0</v>
      </c>
      <c r="DI5" s="446">
        <f t="shared" si="16"/>
        <v>149.33333333333334</v>
      </c>
      <c r="DJ5" s="456">
        <f t="shared" si="17"/>
        <v>2</v>
      </c>
      <c r="DK5" s="457">
        <f t="shared" si="18"/>
        <v>20.666666666666668</v>
      </c>
      <c r="DL5" s="446">
        <f t="shared" si="19"/>
        <v>149354</v>
      </c>
      <c r="DM5" s="446">
        <f t="shared" si="20"/>
        <v>2</v>
      </c>
      <c r="DN5" s="446">
        <f t="shared" si="21"/>
        <v>17.666666666666668</v>
      </c>
      <c r="DO5" s="446">
        <f t="shared" si="22"/>
        <v>149354017.66666666</v>
      </c>
      <c r="DP5" s="446">
        <f t="shared" si="23"/>
        <v>2</v>
      </c>
      <c r="DQ5" s="458">
        <f t="shared" si="24"/>
        <v>19.666666666666668</v>
      </c>
      <c r="DR5" s="458">
        <f t="shared" si="25"/>
        <v>149354017686.33331</v>
      </c>
      <c r="DS5" s="458">
        <f t="shared" si="26"/>
        <v>2</v>
      </c>
      <c r="DT5" s="458">
        <f t="shared" si="27"/>
        <v>17.333333333333332</v>
      </c>
      <c r="DU5" s="458">
        <f t="shared" si="28"/>
        <v>149354017686350.66</v>
      </c>
      <c r="DV5" s="459">
        <f t="shared" si="29"/>
        <v>2</v>
      </c>
      <c r="DW5" s="458">
        <f>IF(DV5&lt;&gt;20,RANK(DV5,$DV$4:$DV$18,1)+COUNTIF(DV$4:DV5,DV5)-1,20)</f>
        <v>2</v>
      </c>
      <c r="DX5" s="460">
        <f t="shared" si="30"/>
        <v>0.95726495726495731</v>
      </c>
      <c r="DY5" s="461" t="str">
        <f t="shared" si="31"/>
        <v>-</v>
      </c>
      <c r="DZ5" s="405"/>
      <c r="EA5" s="362"/>
      <c r="EB5" s="362"/>
    </row>
    <row r="6" spans="1:256" ht="15.9" customHeight="1" x14ac:dyDescent="0.25">
      <c r="A6" s="362"/>
      <c r="B6" s="362"/>
      <c r="C6" s="363" t="s">
        <v>76</v>
      </c>
      <c r="D6" s="462">
        <v>30</v>
      </c>
      <c r="E6" s="440"/>
      <c r="F6" s="441" t="str">
        <f>classi!C146</f>
        <v>ROSSANA</v>
      </c>
      <c r="G6" s="441" t="str">
        <f>classi!D146</f>
        <v>CARNICELLA</v>
      </c>
      <c r="H6" s="442" t="str">
        <f>classi!G146</f>
        <v>ANGEL</v>
      </c>
      <c r="I6" s="443"/>
      <c r="J6" s="444"/>
      <c r="K6" s="444"/>
      <c r="L6" s="414">
        <v>22</v>
      </c>
      <c r="M6" s="414">
        <v>18</v>
      </c>
      <c r="N6" s="414">
        <v>20</v>
      </c>
      <c r="O6" s="415"/>
      <c r="P6" s="416">
        <f t="shared" si="32"/>
        <v>20</v>
      </c>
      <c r="Q6" s="414">
        <v>21</v>
      </c>
      <c r="R6" s="414">
        <v>21</v>
      </c>
      <c r="S6" s="414">
        <v>22</v>
      </c>
      <c r="T6" s="445"/>
      <c r="U6" s="446">
        <f t="shared" si="1"/>
        <v>21.333333333333332</v>
      </c>
      <c r="V6" s="414">
        <v>22</v>
      </c>
      <c r="W6" s="414">
        <v>21</v>
      </c>
      <c r="X6" s="414">
        <v>22</v>
      </c>
      <c r="Y6" s="415"/>
      <c r="Z6" s="416">
        <f t="shared" si="33"/>
        <v>21.666666666666668</v>
      </c>
      <c r="AA6" s="414">
        <v>22</v>
      </c>
      <c r="AB6" s="414">
        <v>19</v>
      </c>
      <c r="AC6" s="414">
        <v>22</v>
      </c>
      <c r="AD6" s="415"/>
      <c r="AE6" s="416">
        <f t="shared" si="34"/>
        <v>21</v>
      </c>
      <c r="AF6" s="414">
        <v>20</v>
      </c>
      <c r="AG6" s="414">
        <v>19</v>
      </c>
      <c r="AH6" s="414">
        <v>15</v>
      </c>
      <c r="AI6" s="445"/>
      <c r="AJ6" s="416">
        <f t="shared" si="35"/>
        <v>18</v>
      </c>
      <c r="AK6" s="414">
        <v>18</v>
      </c>
      <c r="AL6" s="414">
        <v>19</v>
      </c>
      <c r="AM6" s="414">
        <v>15</v>
      </c>
      <c r="AN6" s="415"/>
      <c r="AO6" s="416">
        <f t="shared" si="36"/>
        <v>17.333333333333332</v>
      </c>
      <c r="AP6" s="414">
        <v>20</v>
      </c>
      <c r="AQ6" s="414">
        <v>17</v>
      </c>
      <c r="AR6" s="414">
        <v>16</v>
      </c>
      <c r="AS6" s="445"/>
      <c r="AT6" s="416">
        <f t="shared" si="37"/>
        <v>17.666666666666668</v>
      </c>
      <c r="AU6" s="414">
        <v>20</v>
      </c>
      <c r="AV6" s="414">
        <v>19</v>
      </c>
      <c r="AW6" s="414">
        <v>18</v>
      </c>
      <c r="AX6" s="415"/>
      <c r="AY6" s="416">
        <f t="shared" si="38"/>
        <v>19</v>
      </c>
      <c r="AZ6" s="417">
        <f t="shared" si="39"/>
        <v>156</v>
      </c>
      <c r="BA6" s="418">
        <v>0</v>
      </c>
      <c r="BB6" s="418">
        <v>0</v>
      </c>
      <c r="BC6" s="418">
        <v>0</v>
      </c>
      <c r="BD6" s="447"/>
      <c r="BE6" s="446">
        <f t="shared" si="9"/>
        <v>0</v>
      </c>
      <c r="BF6" s="448">
        <v>0</v>
      </c>
      <c r="BG6" s="448">
        <v>0</v>
      </c>
      <c r="BH6" s="448">
        <v>0</v>
      </c>
      <c r="BI6" s="447"/>
      <c r="BJ6" s="446">
        <f t="shared" si="10"/>
        <v>0</v>
      </c>
      <c r="BK6" s="448">
        <v>0</v>
      </c>
      <c r="BL6" s="448">
        <v>0</v>
      </c>
      <c r="BM6" s="448">
        <v>0</v>
      </c>
      <c r="BN6" s="447"/>
      <c r="BO6" s="446">
        <f t="shared" si="11"/>
        <v>0</v>
      </c>
      <c r="BP6" s="448">
        <v>0</v>
      </c>
      <c r="BQ6" s="448">
        <v>0</v>
      </c>
      <c r="BR6" s="448">
        <v>0</v>
      </c>
      <c r="BS6" s="447"/>
      <c r="BT6" s="446">
        <f t="shared" si="12"/>
        <v>0</v>
      </c>
      <c r="BU6" s="420">
        <v>0</v>
      </c>
      <c r="BV6" s="420">
        <v>0</v>
      </c>
      <c r="BW6" s="420">
        <v>0</v>
      </c>
      <c r="BX6" s="419"/>
      <c r="BY6" s="416">
        <f t="shared" si="40"/>
        <v>0</v>
      </c>
      <c r="BZ6" s="420">
        <v>0</v>
      </c>
      <c r="CA6" s="420">
        <v>0</v>
      </c>
      <c r="CB6" s="420">
        <v>0</v>
      </c>
      <c r="CC6" s="421"/>
      <c r="CD6" s="422">
        <f t="shared" si="41"/>
        <v>0</v>
      </c>
      <c r="CE6" s="449"/>
      <c r="CF6" s="450"/>
      <c r="CG6" s="450"/>
      <c r="CH6" s="447"/>
      <c r="CI6" s="450"/>
      <c r="CJ6" s="450"/>
      <c r="CK6" s="450"/>
      <c r="CL6" s="447"/>
      <c r="CM6" s="450"/>
      <c r="CN6" s="450"/>
      <c r="CO6" s="450"/>
      <c r="CP6" s="447"/>
      <c r="CQ6" s="450"/>
      <c r="CR6" s="450"/>
      <c r="CS6" s="450"/>
      <c r="CT6" s="447"/>
      <c r="CU6" s="450"/>
      <c r="CV6" s="450"/>
      <c r="CW6" s="450"/>
      <c r="CX6" s="447"/>
      <c r="CY6" s="450"/>
      <c r="CZ6" s="450"/>
      <c r="DA6" s="450"/>
      <c r="DB6" s="451"/>
      <c r="DC6" s="452"/>
      <c r="DD6" s="453">
        <f t="shared" ref="DD6:DD18" si="43">SUM(BA6,BF6,BK6,BP6,BU6,BZ6)</f>
        <v>0</v>
      </c>
      <c r="DE6" s="454">
        <f t="shared" ref="DE6:DE18" si="44">SUM(BB6,BG6,BL6,BQ6,BV6,CA6)</f>
        <v>0</v>
      </c>
      <c r="DF6" s="454">
        <f t="shared" ref="DF6:DF18" si="45">SUM(BC6,BH6,BM6,BR6,BW6,CB6)</f>
        <v>0</v>
      </c>
      <c r="DG6" s="445">
        <f t="shared" si="42"/>
        <v>0</v>
      </c>
      <c r="DH6" s="455">
        <f t="shared" si="15"/>
        <v>0</v>
      </c>
      <c r="DI6" s="446">
        <f t="shared" si="16"/>
        <v>156</v>
      </c>
      <c r="DJ6" s="456">
        <f t="shared" si="17"/>
        <v>1</v>
      </c>
      <c r="DK6" s="457">
        <f t="shared" si="18"/>
        <v>20</v>
      </c>
      <c r="DL6" s="446">
        <f t="shared" si="19"/>
        <v>156020</v>
      </c>
      <c r="DM6" s="446">
        <f t="shared" si="20"/>
        <v>1</v>
      </c>
      <c r="DN6" s="446">
        <f t="shared" si="21"/>
        <v>18</v>
      </c>
      <c r="DO6" s="446">
        <f t="shared" si="22"/>
        <v>156020018</v>
      </c>
      <c r="DP6" s="446">
        <f t="shared" si="23"/>
        <v>1</v>
      </c>
      <c r="DQ6" s="458">
        <f t="shared" si="24"/>
        <v>21.333333333333332</v>
      </c>
      <c r="DR6" s="458">
        <f t="shared" si="25"/>
        <v>156020018021.33334</v>
      </c>
      <c r="DS6" s="458">
        <f t="shared" si="26"/>
        <v>1</v>
      </c>
      <c r="DT6" s="458">
        <f t="shared" si="27"/>
        <v>17.333333333333332</v>
      </c>
      <c r="DU6" s="458">
        <f t="shared" si="28"/>
        <v>156020018021350.69</v>
      </c>
      <c r="DV6" s="459">
        <f t="shared" si="29"/>
        <v>1</v>
      </c>
      <c r="DW6" s="458">
        <f>IF(DV6&lt;&gt;20,RANK(DV6,$DV$4:$DV$18,1)+COUNTIF(DV$4:DV6,DV6)-1,20)</f>
        <v>1</v>
      </c>
      <c r="DX6" s="460">
        <f t="shared" si="30"/>
        <v>1</v>
      </c>
      <c r="DY6" s="461" t="str">
        <f t="shared" si="31"/>
        <v>-</v>
      </c>
      <c r="DZ6" s="405"/>
      <c r="EA6" s="362"/>
      <c r="EB6" s="362"/>
    </row>
    <row r="7" spans="1:256" ht="15.9" customHeight="1" x14ac:dyDescent="0.25">
      <c r="A7" s="362"/>
      <c r="B7" s="362"/>
      <c r="C7" s="363"/>
      <c r="D7" s="463">
        <f>classi!B147</f>
        <v>0</v>
      </c>
      <c r="E7" s="444"/>
      <c r="F7" s="464">
        <f>classi!C147</f>
        <v>0</v>
      </c>
      <c r="G7" s="464">
        <f>classi!D147</f>
        <v>0</v>
      </c>
      <c r="H7" s="465">
        <f>classi!G147</f>
        <v>0</v>
      </c>
      <c r="I7" s="443"/>
      <c r="J7" s="444"/>
      <c r="K7" s="444"/>
      <c r="L7" s="414">
        <v>0</v>
      </c>
      <c r="M7" s="414">
        <v>0</v>
      </c>
      <c r="N7" s="414">
        <v>0</v>
      </c>
      <c r="O7" s="445"/>
      <c r="P7" s="446">
        <f t="shared" si="0"/>
        <v>0</v>
      </c>
      <c r="Q7" s="466">
        <v>0</v>
      </c>
      <c r="R7" s="466">
        <v>0</v>
      </c>
      <c r="S7" s="466">
        <v>0</v>
      </c>
      <c r="T7" s="445"/>
      <c r="U7" s="446">
        <f t="shared" si="1"/>
        <v>0</v>
      </c>
      <c r="V7" s="466">
        <v>0</v>
      </c>
      <c r="W7" s="466">
        <v>0</v>
      </c>
      <c r="X7" s="466">
        <v>0</v>
      </c>
      <c r="Y7" s="445"/>
      <c r="Z7" s="446">
        <f t="shared" si="2"/>
        <v>0</v>
      </c>
      <c r="AA7" s="466">
        <v>0</v>
      </c>
      <c r="AB7" s="466">
        <v>0</v>
      </c>
      <c r="AC7" s="466">
        <v>0</v>
      </c>
      <c r="AD7" s="445"/>
      <c r="AE7" s="446">
        <f t="shared" si="3"/>
        <v>0</v>
      </c>
      <c r="AF7" s="466">
        <v>0</v>
      </c>
      <c r="AG7" s="466">
        <v>0</v>
      </c>
      <c r="AH7" s="466">
        <v>0</v>
      </c>
      <c r="AI7" s="445"/>
      <c r="AJ7" s="446">
        <f t="shared" si="4"/>
        <v>0</v>
      </c>
      <c r="AK7" s="466">
        <v>0</v>
      </c>
      <c r="AL7" s="466">
        <v>0</v>
      </c>
      <c r="AM7" s="466">
        <v>0</v>
      </c>
      <c r="AN7" s="445"/>
      <c r="AO7" s="446">
        <f t="shared" si="5"/>
        <v>0</v>
      </c>
      <c r="AP7" s="466">
        <v>0</v>
      </c>
      <c r="AQ7" s="466">
        <v>0</v>
      </c>
      <c r="AR7" s="466">
        <v>0</v>
      </c>
      <c r="AS7" s="445"/>
      <c r="AT7" s="446">
        <f t="shared" si="6"/>
        <v>0</v>
      </c>
      <c r="AU7" s="466">
        <v>0</v>
      </c>
      <c r="AV7" s="466">
        <v>0</v>
      </c>
      <c r="AW7" s="466">
        <v>0</v>
      </c>
      <c r="AX7" s="445"/>
      <c r="AY7" s="446">
        <f t="shared" si="7"/>
        <v>0</v>
      </c>
      <c r="AZ7" s="467">
        <f t="shared" si="8"/>
        <v>0</v>
      </c>
      <c r="BA7" s="448">
        <v>0</v>
      </c>
      <c r="BB7" s="448">
        <v>0</v>
      </c>
      <c r="BC7" s="448">
        <v>0</v>
      </c>
      <c r="BD7" s="447"/>
      <c r="BE7" s="446">
        <f t="shared" si="9"/>
        <v>0</v>
      </c>
      <c r="BF7" s="448">
        <v>0</v>
      </c>
      <c r="BG7" s="448">
        <v>0</v>
      </c>
      <c r="BH7" s="448">
        <v>0</v>
      </c>
      <c r="BI7" s="447"/>
      <c r="BJ7" s="446">
        <f t="shared" si="10"/>
        <v>0</v>
      </c>
      <c r="BK7" s="448">
        <v>0</v>
      </c>
      <c r="BL7" s="448">
        <v>0</v>
      </c>
      <c r="BM7" s="448">
        <v>0</v>
      </c>
      <c r="BN7" s="447"/>
      <c r="BO7" s="446">
        <f t="shared" si="11"/>
        <v>0</v>
      </c>
      <c r="BP7" s="448">
        <v>0</v>
      </c>
      <c r="BQ7" s="448">
        <v>0</v>
      </c>
      <c r="BR7" s="448">
        <v>0</v>
      </c>
      <c r="BS7" s="447"/>
      <c r="BT7" s="446">
        <f t="shared" si="12"/>
        <v>0</v>
      </c>
      <c r="BU7" s="468">
        <v>0</v>
      </c>
      <c r="BV7" s="468">
        <v>0</v>
      </c>
      <c r="BW7" s="468">
        <v>0</v>
      </c>
      <c r="BX7" s="447"/>
      <c r="BY7" s="446">
        <f t="shared" si="13"/>
        <v>0</v>
      </c>
      <c r="BZ7" s="468">
        <v>0</v>
      </c>
      <c r="CA7" s="468">
        <v>0</v>
      </c>
      <c r="CB7" s="468">
        <v>0</v>
      </c>
      <c r="CC7" s="469"/>
      <c r="CD7" s="470">
        <f t="shared" si="14"/>
        <v>0</v>
      </c>
      <c r="CE7" s="449"/>
      <c r="CF7" s="450"/>
      <c r="CG7" s="450"/>
      <c r="CH7" s="447"/>
      <c r="CI7" s="450"/>
      <c r="CJ7" s="450"/>
      <c r="CK7" s="450"/>
      <c r="CL7" s="447"/>
      <c r="CM7" s="450"/>
      <c r="CN7" s="450"/>
      <c r="CO7" s="450"/>
      <c r="CP7" s="447"/>
      <c r="CQ7" s="450"/>
      <c r="CR7" s="450"/>
      <c r="CS7" s="450"/>
      <c r="CT7" s="447"/>
      <c r="CU7" s="450"/>
      <c r="CV7" s="450"/>
      <c r="CW7" s="450"/>
      <c r="CX7" s="447"/>
      <c r="CY7" s="450"/>
      <c r="CZ7" s="450"/>
      <c r="DA7" s="450"/>
      <c r="DB7" s="451"/>
      <c r="DC7" s="452"/>
      <c r="DD7" s="453">
        <f t="shared" si="43"/>
        <v>0</v>
      </c>
      <c r="DE7" s="454">
        <f t="shared" si="44"/>
        <v>0</v>
      </c>
      <c r="DF7" s="454">
        <f t="shared" si="45"/>
        <v>0</v>
      </c>
      <c r="DG7" s="445">
        <f t="shared" si="42"/>
        <v>0</v>
      </c>
      <c r="DH7" s="455">
        <f t="shared" si="15"/>
        <v>0</v>
      </c>
      <c r="DI7" s="446">
        <f t="shared" si="16"/>
        <v>0</v>
      </c>
      <c r="DJ7" s="456">
        <f t="shared" si="17"/>
        <v>4</v>
      </c>
      <c r="DK7" s="457">
        <f t="shared" si="18"/>
        <v>0</v>
      </c>
      <c r="DL7" s="446">
        <f t="shared" si="19"/>
        <v>0</v>
      </c>
      <c r="DM7" s="446">
        <f t="shared" si="20"/>
        <v>4</v>
      </c>
      <c r="DN7" s="446">
        <f t="shared" si="21"/>
        <v>0</v>
      </c>
      <c r="DO7" s="446">
        <f t="shared" si="22"/>
        <v>0</v>
      </c>
      <c r="DP7" s="446">
        <f t="shared" si="23"/>
        <v>4</v>
      </c>
      <c r="DQ7" s="458">
        <f t="shared" si="24"/>
        <v>0</v>
      </c>
      <c r="DR7" s="458">
        <f t="shared" si="25"/>
        <v>0</v>
      </c>
      <c r="DS7" s="458">
        <f t="shared" si="26"/>
        <v>4</v>
      </c>
      <c r="DT7" s="458">
        <f t="shared" si="27"/>
        <v>0</v>
      </c>
      <c r="DU7" s="458">
        <f t="shared" si="28"/>
        <v>0</v>
      </c>
      <c r="DV7" s="459">
        <f t="shared" si="29"/>
        <v>20</v>
      </c>
      <c r="DW7" s="458">
        <f>IF(DV7&lt;&gt;20,RANK(DV7,$DV$4:$DV$18,1)+COUNTIF(DV$4:DV7,DV7)-1,20)</f>
        <v>20</v>
      </c>
      <c r="DX7" s="460">
        <f t="shared" si="30"/>
        <v>0</v>
      </c>
      <c r="DY7" s="461" t="str">
        <f t="shared" si="31"/>
        <v>-</v>
      </c>
      <c r="DZ7" s="405"/>
      <c r="EA7" s="362"/>
      <c r="EB7" s="362"/>
    </row>
    <row r="8" spans="1:256" ht="15.9" customHeight="1" x14ac:dyDescent="0.25">
      <c r="A8" s="362"/>
      <c r="B8" s="362"/>
      <c r="C8" s="363"/>
      <c r="D8" s="463">
        <f>classi!B148</f>
        <v>0</v>
      </c>
      <c r="E8" s="444"/>
      <c r="F8" s="464">
        <f>classi!C148</f>
        <v>0</v>
      </c>
      <c r="G8" s="464">
        <f>classi!D148</f>
        <v>0</v>
      </c>
      <c r="H8" s="465">
        <f>classi!G148</f>
        <v>0</v>
      </c>
      <c r="I8" s="443"/>
      <c r="J8" s="444"/>
      <c r="K8" s="444"/>
      <c r="L8" s="414">
        <v>0</v>
      </c>
      <c r="M8" s="414">
        <v>0</v>
      </c>
      <c r="N8" s="414">
        <v>0</v>
      </c>
      <c r="O8" s="445"/>
      <c r="P8" s="446">
        <f t="shared" si="0"/>
        <v>0</v>
      </c>
      <c r="Q8" s="466">
        <v>0</v>
      </c>
      <c r="R8" s="466">
        <v>0</v>
      </c>
      <c r="S8" s="466">
        <v>0</v>
      </c>
      <c r="T8" s="445"/>
      <c r="U8" s="446">
        <f t="shared" si="1"/>
        <v>0</v>
      </c>
      <c r="V8" s="466">
        <v>0</v>
      </c>
      <c r="W8" s="466">
        <v>0</v>
      </c>
      <c r="X8" s="466">
        <v>0</v>
      </c>
      <c r="Y8" s="445"/>
      <c r="Z8" s="446">
        <f t="shared" si="2"/>
        <v>0</v>
      </c>
      <c r="AA8" s="466">
        <v>0</v>
      </c>
      <c r="AB8" s="466">
        <v>0</v>
      </c>
      <c r="AC8" s="466">
        <v>0</v>
      </c>
      <c r="AD8" s="445"/>
      <c r="AE8" s="446">
        <f t="shared" si="3"/>
        <v>0</v>
      </c>
      <c r="AF8" s="466">
        <v>0</v>
      </c>
      <c r="AG8" s="466">
        <v>0</v>
      </c>
      <c r="AH8" s="466">
        <v>0</v>
      </c>
      <c r="AI8" s="445"/>
      <c r="AJ8" s="446">
        <f t="shared" si="4"/>
        <v>0</v>
      </c>
      <c r="AK8" s="466">
        <v>0</v>
      </c>
      <c r="AL8" s="466">
        <v>0</v>
      </c>
      <c r="AM8" s="466">
        <v>0</v>
      </c>
      <c r="AN8" s="445"/>
      <c r="AO8" s="446">
        <f t="shared" si="5"/>
        <v>0</v>
      </c>
      <c r="AP8" s="466">
        <v>0</v>
      </c>
      <c r="AQ8" s="466">
        <v>0</v>
      </c>
      <c r="AR8" s="466">
        <v>0</v>
      </c>
      <c r="AS8" s="445"/>
      <c r="AT8" s="446">
        <f t="shared" si="6"/>
        <v>0</v>
      </c>
      <c r="AU8" s="466">
        <v>0</v>
      </c>
      <c r="AV8" s="466">
        <v>0</v>
      </c>
      <c r="AW8" s="466">
        <v>0</v>
      </c>
      <c r="AX8" s="445"/>
      <c r="AY8" s="446">
        <f t="shared" si="7"/>
        <v>0</v>
      </c>
      <c r="AZ8" s="467">
        <f t="shared" si="8"/>
        <v>0</v>
      </c>
      <c r="BA8" s="448">
        <v>0</v>
      </c>
      <c r="BB8" s="448">
        <v>0</v>
      </c>
      <c r="BC8" s="448">
        <v>0</v>
      </c>
      <c r="BD8" s="447"/>
      <c r="BE8" s="446">
        <f t="shared" si="9"/>
        <v>0</v>
      </c>
      <c r="BF8" s="448">
        <v>0</v>
      </c>
      <c r="BG8" s="448">
        <v>0</v>
      </c>
      <c r="BH8" s="448">
        <v>0</v>
      </c>
      <c r="BI8" s="447"/>
      <c r="BJ8" s="446">
        <f t="shared" si="10"/>
        <v>0</v>
      </c>
      <c r="BK8" s="448">
        <v>0</v>
      </c>
      <c r="BL8" s="448">
        <v>0</v>
      </c>
      <c r="BM8" s="448">
        <v>0</v>
      </c>
      <c r="BN8" s="447"/>
      <c r="BO8" s="446">
        <f t="shared" si="11"/>
        <v>0</v>
      </c>
      <c r="BP8" s="448">
        <v>0</v>
      </c>
      <c r="BQ8" s="448">
        <v>0</v>
      </c>
      <c r="BR8" s="448">
        <v>0</v>
      </c>
      <c r="BS8" s="447"/>
      <c r="BT8" s="446">
        <f t="shared" si="12"/>
        <v>0</v>
      </c>
      <c r="BU8" s="468">
        <v>0</v>
      </c>
      <c r="BV8" s="468">
        <v>0</v>
      </c>
      <c r="BW8" s="468">
        <v>0</v>
      </c>
      <c r="BX8" s="447"/>
      <c r="BY8" s="446">
        <f t="shared" si="13"/>
        <v>0</v>
      </c>
      <c r="BZ8" s="468">
        <v>0</v>
      </c>
      <c r="CA8" s="468">
        <v>0</v>
      </c>
      <c r="CB8" s="468">
        <v>0</v>
      </c>
      <c r="CC8" s="469"/>
      <c r="CD8" s="470">
        <f t="shared" si="14"/>
        <v>0</v>
      </c>
      <c r="CE8" s="449"/>
      <c r="CF8" s="450"/>
      <c r="CG8" s="450"/>
      <c r="CH8" s="447"/>
      <c r="CI8" s="450"/>
      <c r="CJ8" s="450"/>
      <c r="CK8" s="450"/>
      <c r="CL8" s="447"/>
      <c r="CM8" s="450"/>
      <c r="CN8" s="450"/>
      <c r="CO8" s="450"/>
      <c r="CP8" s="447"/>
      <c r="CQ8" s="450"/>
      <c r="CR8" s="450"/>
      <c r="CS8" s="450"/>
      <c r="CT8" s="447"/>
      <c r="CU8" s="450"/>
      <c r="CV8" s="450"/>
      <c r="CW8" s="450"/>
      <c r="CX8" s="447"/>
      <c r="CY8" s="450"/>
      <c r="CZ8" s="450"/>
      <c r="DA8" s="450"/>
      <c r="DB8" s="451"/>
      <c r="DC8" s="452"/>
      <c r="DD8" s="453">
        <f t="shared" si="43"/>
        <v>0</v>
      </c>
      <c r="DE8" s="454">
        <f t="shared" si="44"/>
        <v>0</v>
      </c>
      <c r="DF8" s="454">
        <f t="shared" si="45"/>
        <v>0</v>
      </c>
      <c r="DG8" s="445">
        <f t="shared" si="42"/>
        <v>0</v>
      </c>
      <c r="DH8" s="455">
        <f t="shared" si="15"/>
        <v>0</v>
      </c>
      <c r="DI8" s="446">
        <f t="shared" si="16"/>
        <v>0</v>
      </c>
      <c r="DJ8" s="456">
        <f t="shared" si="17"/>
        <v>4</v>
      </c>
      <c r="DK8" s="457">
        <f t="shared" si="18"/>
        <v>0</v>
      </c>
      <c r="DL8" s="446">
        <f t="shared" si="19"/>
        <v>0</v>
      </c>
      <c r="DM8" s="446">
        <f t="shared" si="20"/>
        <v>4</v>
      </c>
      <c r="DN8" s="446">
        <f t="shared" si="21"/>
        <v>0</v>
      </c>
      <c r="DO8" s="446">
        <f t="shared" si="22"/>
        <v>0</v>
      </c>
      <c r="DP8" s="446">
        <f t="shared" si="23"/>
        <v>4</v>
      </c>
      <c r="DQ8" s="458">
        <f t="shared" si="24"/>
        <v>0</v>
      </c>
      <c r="DR8" s="458">
        <f t="shared" si="25"/>
        <v>0</v>
      </c>
      <c r="DS8" s="458">
        <f t="shared" si="26"/>
        <v>4</v>
      </c>
      <c r="DT8" s="458">
        <f t="shared" si="27"/>
        <v>0</v>
      </c>
      <c r="DU8" s="458">
        <f t="shared" si="28"/>
        <v>0</v>
      </c>
      <c r="DV8" s="459">
        <f t="shared" si="29"/>
        <v>20</v>
      </c>
      <c r="DW8" s="458">
        <f>IF(DV8&lt;&gt;20,RANK(DV8,$DV$4:$DV$18,1)+COUNTIF(DV$4:DV8,DV8)-1,20)</f>
        <v>20</v>
      </c>
      <c r="DX8" s="460">
        <f t="shared" si="30"/>
        <v>0</v>
      </c>
      <c r="DY8" s="461" t="str">
        <f t="shared" si="31"/>
        <v>-</v>
      </c>
      <c r="DZ8" s="405"/>
      <c r="EA8" s="362"/>
      <c r="EB8" s="362"/>
    </row>
    <row r="9" spans="1:256" ht="15.9" customHeight="1" x14ac:dyDescent="0.25">
      <c r="A9" s="362"/>
      <c r="B9" s="362"/>
      <c r="C9" s="363"/>
      <c r="D9" s="463">
        <f>classi!B149</f>
        <v>0</v>
      </c>
      <c r="E9" s="444"/>
      <c r="F9" s="464">
        <f>classi!C149</f>
        <v>0</v>
      </c>
      <c r="G9" s="464">
        <f>classi!D149</f>
        <v>0</v>
      </c>
      <c r="H9" s="465">
        <v>0</v>
      </c>
      <c r="I9" s="443"/>
      <c r="J9" s="444"/>
      <c r="K9" s="444"/>
      <c r="L9" s="414">
        <v>0</v>
      </c>
      <c r="M9" s="414">
        <v>0</v>
      </c>
      <c r="N9" s="414">
        <v>0</v>
      </c>
      <c r="O9" s="445"/>
      <c r="P9" s="446">
        <f t="shared" si="0"/>
        <v>0</v>
      </c>
      <c r="Q9" s="466">
        <v>0</v>
      </c>
      <c r="R9" s="466">
        <v>0</v>
      </c>
      <c r="S9" s="466">
        <v>0</v>
      </c>
      <c r="T9" s="445"/>
      <c r="U9" s="446">
        <f t="shared" si="1"/>
        <v>0</v>
      </c>
      <c r="V9" s="466">
        <v>0</v>
      </c>
      <c r="W9" s="466">
        <v>0</v>
      </c>
      <c r="X9" s="466">
        <v>0</v>
      </c>
      <c r="Y9" s="445"/>
      <c r="Z9" s="446">
        <f t="shared" si="2"/>
        <v>0</v>
      </c>
      <c r="AA9" s="466">
        <v>0</v>
      </c>
      <c r="AB9" s="466">
        <v>0</v>
      </c>
      <c r="AC9" s="466">
        <v>0</v>
      </c>
      <c r="AD9" s="445"/>
      <c r="AE9" s="446">
        <f t="shared" si="3"/>
        <v>0</v>
      </c>
      <c r="AF9" s="466">
        <v>0</v>
      </c>
      <c r="AG9" s="466">
        <v>0</v>
      </c>
      <c r="AH9" s="466">
        <v>0</v>
      </c>
      <c r="AI9" s="445"/>
      <c r="AJ9" s="446">
        <f t="shared" si="4"/>
        <v>0</v>
      </c>
      <c r="AK9" s="466">
        <v>0</v>
      </c>
      <c r="AL9" s="466">
        <v>0</v>
      </c>
      <c r="AM9" s="466">
        <v>0</v>
      </c>
      <c r="AN9" s="445"/>
      <c r="AO9" s="446">
        <f t="shared" si="5"/>
        <v>0</v>
      </c>
      <c r="AP9" s="466">
        <v>0</v>
      </c>
      <c r="AQ9" s="466">
        <v>0</v>
      </c>
      <c r="AR9" s="466">
        <v>0</v>
      </c>
      <c r="AS9" s="445"/>
      <c r="AT9" s="446">
        <f t="shared" si="6"/>
        <v>0</v>
      </c>
      <c r="AU9" s="466">
        <v>0</v>
      </c>
      <c r="AV9" s="466">
        <v>0</v>
      </c>
      <c r="AW9" s="466">
        <v>0</v>
      </c>
      <c r="AX9" s="445"/>
      <c r="AY9" s="446">
        <f t="shared" si="7"/>
        <v>0</v>
      </c>
      <c r="AZ9" s="467">
        <f t="shared" si="8"/>
        <v>0</v>
      </c>
      <c r="BA9" s="448">
        <v>0</v>
      </c>
      <c r="BB9" s="448">
        <v>0</v>
      </c>
      <c r="BC9" s="448">
        <v>0</v>
      </c>
      <c r="BD9" s="447"/>
      <c r="BE9" s="446">
        <f t="shared" si="9"/>
        <v>0</v>
      </c>
      <c r="BF9" s="448">
        <v>0</v>
      </c>
      <c r="BG9" s="448">
        <v>0</v>
      </c>
      <c r="BH9" s="448">
        <v>0</v>
      </c>
      <c r="BI9" s="447"/>
      <c r="BJ9" s="446">
        <f t="shared" si="10"/>
        <v>0</v>
      </c>
      <c r="BK9" s="448">
        <v>0</v>
      </c>
      <c r="BL9" s="448">
        <v>0</v>
      </c>
      <c r="BM9" s="448">
        <v>0</v>
      </c>
      <c r="BN9" s="447"/>
      <c r="BO9" s="446">
        <f t="shared" si="11"/>
        <v>0</v>
      </c>
      <c r="BP9" s="448">
        <v>0</v>
      </c>
      <c r="BQ9" s="448">
        <v>0</v>
      </c>
      <c r="BR9" s="448">
        <v>0</v>
      </c>
      <c r="BS9" s="447"/>
      <c r="BT9" s="446">
        <f t="shared" si="12"/>
        <v>0</v>
      </c>
      <c r="BU9" s="468">
        <v>0</v>
      </c>
      <c r="BV9" s="468">
        <v>0</v>
      </c>
      <c r="BW9" s="468">
        <v>0</v>
      </c>
      <c r="BX9" s="447"/>
      <c r="BY9" s="446">
        <f t="shared" si="13"/>
        <v>0</v>
      </c>
      <c r="BZ9" s="468">
        <v>0</v>
      </c>
      <c r="CA9" s="468">
        <v>0</v>
      </c>
      <c r="CB9" s="468">
        <v>0</v>
      </c>
      <c r="CC9" s="469"/>
      <c r="CD9" s="470">
        <f t="shared" si="14"/>
        <v>0</v>
      </c>
      <c r="CE9" s="449"/>
      <c r="CF9" s="450"/>
      <c r="CG9" s="450"/>
      <c r="CH9" s="447"/>
      <c r="CI9" s="450"/>
      <c r="CJ9" s="450"/>
      <c r="CK9" s="450"/>
      <c r="CL9" s="447"/>
      <c r="CM9" s="450"/>
      <c r="CN9" s="450"/>
      <c r="CO9" s="450"/>
      <c r="CP9" s="447"/>
      <c r="CQ9" s="450"/>
      <c r="CR9" s="450"/>
      <c r="CS9" s="450"/>
      <c r="CT9" s="447"/>
      <c r="CU9" s="450"/>
      <c r="CV9" s="450"/>
      <c r="CW9" s="450"/>
      <c r="CX9" s="447"/>
      <c r="CY9" s="450"/>
      <c r="CZ9" s="450"/>
      <c r="DA9" s="450"/>
      <c r="DB9" s="451"/>
      <c r="DC9" s="452"/>
      <c r="DD9" s="453">
        <f t="shared" si="43"/>
        <v>0</v>
      </c>
      <c r="DE9" s="454">
        <f t="shared" si="44"/>
        <v>0</v>
      </c>
      <c r="DF9" s="454">
        <f t="shared" si="45"/>
        <v>0</v>
      </c>
      <c r="DG9" s="445">
        <f t="shared" si="42"/>
        <v>0</v>
      </c>
      <c r="DH9" s="455">
        <f t="shared" si="15"/>
        <v>0</v>
      </c>
      <c r="DI9" s="446">
        <f t="shared" si="16"/>
        <v>0</v>
      </c>
      <c r="DJ9" s="456">
        <f t="shared" si="17"/>
        <v>4</v>
      </c>
      <c r="DK9" s="457">
        <f t="shared" si="18"/>
        <v>0</v>
      </c>
      <c r="DL9" s="446">
        <f t="shared" si="19"/>
        <v>0</v>
      </c>
      <c r="DM9" s="446">
        <f t="shared" si="20"/>
        <v>4</v>
      </c>
      <c r="DN9" s="446">
        <f t="shared" si="21"/>
        <v>0</v>
      </c>
      <c r="DO9" s="446">
        <f t="shared" si="22"/>
        <v>0</v>
      </c>
      <c r="DP9" s="446">
        <f t="shared" si="23"/>
        <v>4</v>
      </c>
      <c r="DQ9" s="458">
        <f t="shared" si="24"/>
        <v>0</v>
      </c>
      <c r="DR9" s="458">
        <f t="shared" si="25"/>
        <v>0</v>
      </c>
      <c r="DS9" s="458">
        <f t="shared" si="26"/>
        <v>4</v>
      </c>
      <c r="DT9" s="458">
        <f t="shared" si="27"/>
        <v>0</v>
      </c>
      <c r="DU9" s="458">
        <f t="shared" si="28"/>
        <v>0</v>
      </c>
      <c r="DV9" s="459">
        <f t="shared" si="29"/>
        <v>20</v>
      </c>
      <c r="DW9" s="458">
        <f>IF(DV9&lt;&gt;20,RANK(DV9,$DV$4:$DV$18,1)+COUNTIF(DV$4:DV9,DV9)-1,20)</f>
        <v>20</v>
      </c>
      <c r="DX9" s="460">
        <f t="shared" si="30"/>
        <v>0</v>
      </c>
      <c r="DY9" s="461" t="str">
        <f t="shared" si="31"/>
        <v>-</v>
      </c>
      <c r="DZ9" s="405"/>
      <c r="EA9" s="362"/>
      <c r="EB9" s="362"/>
    </row>
    <row r="10" spans="1:256" ht="15.9" customHeight="1" x14ac:dyDescent="0.25">
      <c r="A10" s="362"/>
      <c r="B10" s="362"/>
      <c r="C10" s="363"/>
      <c r="D10" s="463">
        <f>classi!B150</f>
        <v>0</v>
      </c>
      <c r="E10" s="444"/>
      <c r="F10" s="464">
        <f>classi!C150</f>
        <v>0</v>
      </c>
      <c r="G10" s="464">
        <f>classi!D150</f>
        <v>0</v>
      </c>
      <c r="H10" s="465">
        <f>classi!G150</f>
        <v>0</v>
      </c>
      <c r="I10" s="443"/>
      <c r="J10" s="444"/>
      <c r="K10" s="444"/>
      <c r="L10" s="466">
        <v>0</v>
      </c>
      <c r="M10" s="466">
        <v>0</v>
      </c>
      <c r="N10" s="466">
        <v>0</v>
      </c>
      <c r="O10" s="445"/>
      <c r="P10" s="446">
        <f t="shared" si="0"/>
        <v>0</v>
      </c>
      <c r="Q10" s="466">
        <v>0</v>
      </c>
      <c r="R10" s="466">
        <v>0</v>
      </c>
      <c r="S10" s="466">
        <v>0</v>
      </c>
      <c r="T10" s="445"/>
      <c r="U10" s="446">
        <f t="shared" si="1"/>
        <v>0</v>
      </c>
      <c r="V10" s="466">
        <v>0</v>
      </c>
      <c r="W10" s="466">
        <v>0</v>
      </c>
      <c r="X10" s="466">
        <v>0</v>
      </c>
      <c r="Y10" s="445"/>
      <c r="Z10" s="446">
        <f t="shared" si="2"/>
        <v>0</v>
      </c>
      <c r="AA10" s="466">
        <v>0</v>
      </c>
      <c r="AB10" s="466">
        <v>0</v>
      </c>
      <c r="AC10" s="466">
        <v>0</v>
      </c>
      <c r="AD10" s="445"/>
      <c r="AE10" s="446">
        <f t="shared" si="3"/>
        <v>0</v>
      </c>
      <c r="AF10" s="466">
        <v>0</v>
      </c>
      <c r="AG10" s="466">
        <v>0</v>
      </c>
      <c r="AH10" s="466">
        <v>0</v>
      </c>
      <c r="AI10" s="445"/>
      <c r="AJ10" s="446">
        <f t="shared" si="4"/>
        <v>0</v>
      </c>
      <c r="AK10" s="466">
        <v>0</v>
      </c>
      <c r="AL10" s="466">
        <v>0</v>
      </c>
      <c r="AM10" s="466">
        <v>0</v>
      </c>
      <c r="AN10" s="445"/>
      <c r="AO10" s="446">
        <f t="shared" si="5"/>
        <v>0</v>
      </c>
      <c r="AP10" s="466">
        <v>0</v>
      </c>
      <c r="AQ10" s="466">
        <v>0</v>
      </c>
      <c r="AR10" s="466">
        <v>0</v>
      </c>
      <c r="AS10" s="445"/>
      <c r="AT10" s="446">
        <f t="shared" si="6"/>
        <v>0</v>
      </c>
      <c r="AU10" s="466">
        <v>0</v>
      </c>
      <c r="AV10" s="466">
        <v>0</v>
      </c>
      <c r="AW10" s="466">
        <v>0</v>
      </c>
      <c r="AX10" s="445"/>
      <c r="AY10" s="446">
        <f t="shared" si="7"/>
        <v>0</v>
      </c>
      <c r="AZ10" s="467">
        <f t="shared" si="8"/>
        <v>0</v>
      </c>
      <c r="BA10" s="448">
        <v>0</v>
      </c>
      <c r="BB10" s="448">
        <v>0</v>
      </c>
      <c r="BC10" s="448">
        <v>0</v>
      </c>
      <c r="BD10" s="447"/>
      <c r="BE10" s="446">
        <f t="shared" si="9"/>
        <v>0</v>
      </c>
      <c r="BF10" s="448">
        <v>0</v>
      </c>
      <c r="BG10" s="448">
        <v>0</v>
      </c>
      <c r="BH10" s="448">
        <v>0</v>
      </c>
      <c r="BI10" s="447"/>
      <c r="BJ10" s="446">
        <f t="shared" si="10"/>
        <v>0</v>
      </c>
      <c r="BK10" s="448">
        <v>0</v>
      </c>
      <c r="BL10" s="448">
        <v>0</v>
      </c>
      <c r="BM10" s="448">
        <v>0</v>
      </c>
      <c r="BN10" s="447"/>
      <c r="BO10" s="446">
        <f t="shared" si="11"/>
        <v>0</v>
      </c>
      <c r="BP10" s="448">
        <v>0</v>
      </c>
      <c r="BQ10" s="448">
        <v>0</v>
      </c>
      <c r="BR10" s="448">
        <v>0</v>
      </c>
      <c r="BS10" s="447"/>
      <c r="BT10" s="446">
        <f t="shared" si="12"/>
        <v>0</v>
      </c>
      <c r="BU10" s="468">
        <v>0</v>
      </c>
      <c r="BV10" s="468">
        <v>0</v>
      </c>
      <c r="BW10" s="468">
        <v>0</v>
      </c>
      <c r="BX10" s="447"/>
      <c r="BY10" s="446">
        <f t="shared" si="13"/>
        <v>0</v>
      </c>
      <c r="BZ10" s="468">
        <v>0</v>
      </c>
      <c r="CA10" s="468">
        <v>0</v>
      </c>
      <c r="CB10" s="468">
        <v>0</v>
      </c>
      <c r="CC10" s="469"/>
      <c r="CD10" s="470">
        <f t="shared" si="14"/>
        <v>0</v>
      </c>
      <c r="CE10" s="449"/>
      <c r="CF10" s="450"/>
      <c r="CG10" s="450"/>
      <c r="CH10" s="447"/>
      <c r="CI10" s="450"/>
      <c r="CJ10" s="450"/>
      <c r="CK10" s="450"/>
      <c r="CL10" s="447"/>
      <c r="CM10" s="450"/>
      <c r="CN10" s="450"/>
      <c r="CO10" s="450"/>
      <c r="CP10" s="447"/>
      <c r="CQ10" s="450"/>
      <c r="CR10" s="450"/>
      <c r="CS10" s="450"/>
      <c r="CT10" s="447"/>
      <c r="CU10" s="450"/>
      <c r="CV10" s="450"/>
      <c r="CW10" s="450"/>
      <c r="CX10" s="447"/>
      <c r="CY10" s="450"/>
      <c r="CZ10" s="450"/>
      <c r="DA10" s="450"/>
      <c r="DB10" s="451"/>
      <c r="DC10" s="452"/>
      <c r="DD10" s="453">
        <f t="shared" si="43"/>
        <v>0</v>
      </c>
      <c r="DE10" s="454">
        <f t="shared" si="44"/>
        <v>0</v>
      </c>
      <c r="DF10" s="454">
        <f t="shared" si="45"/>
        <v>0</v>
      </c>
      <c r="DG10" s="445">
        <f t="shared" si="42"/>
        <v>0</v>
      </c>
      <c r="DH10" s="455">
        <f t="shared" si="15"/>
        <v>0</v>
      </c>
      <c r="DI10" s="446">
        <f t="shared" si="16"/>
        <v>0</v>
      </c>
      <c r="DJ10" s="456">
        <f t="shared" si="17"/>
        <v>4</v>
      </c>
      <c r="DK10" s="457">
        <f t="shared" si="18"/>
        <v>0</v>
      </c>
      <c r="DL10" s="446">
        <f t="shared" si="19"/>
        <v>0</v>
      </c>
      <c r="DM10" s="446">
        <f t="shared" si="20"/>
        <v>4</v>
      </c>
      <c r="DN10" s="446">
        <f t="shared" si="21"/>
        <v>0</v>
      </c>
      <c r="DO10" s="446">
        <f t="shared" si="22"/>
        <v>0</v>
      </c>
      <c r="DP10" s="446">
        <f t="shared" si="23"/>
        <v>4</v>
      </c>
      <c r="DQ10" s="458">
        <f t="shared" si="24"/>
        <v>0</v>
      </c>
      <c r="DR10" s="458">
        <f t="shared" si="25"/>
        <v>0</v>
      </c>
      <c r="DS10" s="458">
        <f t="shared" si="26"/>
        <v>4</v>
      </c>
      <c r="DT10" s="458">
        <f t="shared" si="27"/>
        <v>0</v>
      </c>
      <c r="DU10" s="458">
        <f t="shared" si="28"/>
        <v>0</v>
      </c>
      <c r="DV10" s="459">
        <f t="shared" si="29"/>
        <v>20</v>
      </c>
      <c r="DW10" s="458">
        <f>IF(DV10&lt;&gt;20,RANK(DV10,$DV$4:$DV$18,1)+COUNTIF(DV$4:DV10,DV10)-1,20)</f>
        <v>20</v>
      </c>
      <c r="DX10" s="460">
        <f t="shared" si="30"/>
        <v>0</v>
      </c>
      <c r="DY10" s="461" t="str">
        <f t="shared" si="31"/>
        <v>-</v>
      </c>
      <c r="DZ10" s="405"/>
      <c r="EA10" s="362"/>
      <c r="EB10" s="362"/>
    </row>
    <row r="11" spans="1:256" ht="15.9" customHeight="1" x14ac:dyDescent="0.25">
      <c r="A11" s="362"/>
      <c r="B11" s="362"/>
      <c r="C11" s="363"/>
      <c r="D11" s="463">
        <f>classi!B150</f>
        <v>0</v>
      </c>
      <c r="E11" s="444"/>
      <c r="F11" s="464">
        <f>classi!C150</f>
        <v>0</v>
      </c>
      <c r="G11" s="464">
        <f>classi!D150</f>
        <v>0</v>
      </c>
      <c r="H11" s="465">
        <f>classi!G150</f>
        <v>0</v>
      </c>
      <c r="I11" s="443"/>
      <c r="J11" s="444"/>
      <c r="K11" s="444"/>
      <c r="L11" s="466">
        <v>0</v>
      </c>
      <c r="M11" s="466">
        <v>0</v>
      </c>
      <c r="N11" s="466">
        <v>0</v>
      </c>
      <c r="O11" s="445"/>
      <c r="P11" s="446">
        <f t="shared" si="0"/>
        <v>0</v>
      </c>
      <c r="Q11" s="466">
        <v>0</v>
      </c>
      <c r="R11" s="466">
        <v>0</v>
      </c>
      <c r="S11" s="466">
        <v>0</v>
      </c>
      <c r="T11" s="445"/>
      <c r="U11" s="446">
        <f t="shared" si="1"/>
        <v>0</v>
      </c>
      <c r="V11" s="466">
        <v>0</v>
      </c>
      <c r="W11" s="466">
        <v>0</v>
      </c>
      <c r="X11" s="466">
        <v>0</v>
      </c>
      <c r="Y11" s="445"/>
      <c r="Z11" s="446">
        <f t="shared" si="2"/>
        <v>0</v>
      </c>
      <c r="AA11" s="466">
        <v>0</v>
      </c>
      <c r="AB11" s="466">
        <v>0</v>
      </c>
      <c r="AC11" s="466">
        <v>0</v>
      </c>
      <c r="AD11" s="445"/>
      <c r="AE11" s="446">
        <f t="shared" si="3"/>
        <v>0</v>
      </c>
      <c r="AF11" s="466">
        <v>0</v>
      </c>
      <c r="AG11" s="466">
        <v>0</v>
      </c>
      <c r="AH11" s="466">
        <v>0</v>
      </c>
      <c r="AI11" s="445"/>
      <c r="AJ11" s="446">
        <f t="shared" si="4"/>
        <v>0</v>
      </c>
      <c r="AK11" s="466">
        <v>0</v>
      </c>
      <c r="AL11" s="466">
        <v>0</v>
      </c>
      <c r="AM11" s="466">
        <v>0</v>
      </c>
      <c r="AN11" s="445"/>
      <c r="AO11" s="446">
        <f t="shared" si="5"/>
        <v>0</v>
      </c>
      <c r="AP11" s="466">
        <v>0</v>
      </c>
      <c r="AQ11" s="466">
        <v>0</v>
      </c>
      <c r="AR11" s="466">
        <v>0</v>
      </c>
      <c r="AS11" s="445"/>
      <c r="AT11" s="446">
        <f t="shared" si="6"/>
        <v>0</v>
      </c>
      <c r="AU11" s="466">
        <v>0</v>
      </c>
      <c r="AV11" s="466">
        <v>0</v>
      </c>
      <c r="AW11" s="466">
        <v>0</v>
      </c>
      <c r="AX11" s="445"/>
      <c r="AY11" s="446">
        <f t="shared" si="7"/>
        <v>0</v>
      </c>
      <c r="AZ11" s="467">
        <f t="shared" si="8"/>
        <v>0</v>
      </c>
      <c r="BA11" s="448">
        <v>0</v>
      </c>
      <c r="BB11" s="448">
        <v>0</v>
      </c>
      <c r="BC11" s="448">
        <v>0</v>
      </c>
      <c r="BD11" s="447"/>
      <c r="BE11" s="446">
        <f t="shared" si="9"/>
        <v>0</v>
      </c>
      <c r="BF11" s="448">
        <v>0</v>
      </c>
      <c r="BG11" s="448">
        <v>0</v>
      </c>
      <c r="BH11" s="448">
        <v>0</v>
      </c>
      <c r="BI11" s="447"/>
      <c r="BJ11" s="446">
        <f t="shared" si="10"/>
        <v>0</v>
      </c>
      <c r="BK11" s="448">
        <v>0</v>
      </c>
      <c r="BL11" s="448">
        <v>0</v>
      </c>
      <c r="BM11" s="448">
        <v>0</v>
      </c>
      <c r="BN11" s="447"/>
      <c r="BO11" s="446">
        <f t="shared" si="11"/>
        <v>0</v>
      </c>
      <c r="BP11" s="448">
        <v>0</v>
      </c>
      <c r="BQ11" s="448">
        <v>0</v>
      </c>
      <c r="BR11" s="448">
        <v>0</v>
      </c>
      <c r="BS11" s="447"/>
      <c r="BT11" s="446">
        <f t="shared" si="12"/>
        <v>0</v>
      </c>
      <c r="BU11" s="468">
        <v>0</v>
      </c>
      <c r="BV11" s="468">
        <v>0</v>
      </c>
      <c r="BW11" s="468">
        <v>0</v>
      </c>
      <c r="BX11" s="447"/>
      <c r="BY11" s="446">
        <f t="shared" si="13"/>
        <v>0</v>
      </c>
      <c r="BZ11" s="468">
        <v>0</v>
      </c>
      <c r="CA11" s="468">
        <v>0</v>
      </c>
      <c r="CB11" s="468">
        <v>0</v>
      </c>
      <c r="CC11" s="469"/>
      <c r="CD11" s="470">
        <f t="shared" si="14"/>
        <v>0</v>
      </c>
      <c r="CE11" s="449"/>
      <c r="CF11" s="450"/>
      <c r="CG11" s="450"/>
      <c r="CH11" s="447"/>
      <c r="CI11" s="450"/>
      <c r="CJ11" s="450"/>
      <c r="CK11" s="450"/>
      <c r="CL11" s="447"/>
      <c r="CM11" s="450"/>
      <c r="CN11" s="450"/>
      <c r="CO11" s="450"/>
      <c r="CP11" s="447"/>
      <c r="CQ11" s="450"/>
      <c r="CR11" s="450"/>
      <c r="CS11" s="450"/>
      <c r="CT11" s="447"/>
      <c r="CU11" s="450"/>
      <c r="CV11" s="450"/>
      <c r="CW11" s="450"/>
      <c r="CX11" s="447"/>
      <c r="CY11" s="450"/>
      <c r="CZ11" s="450"/>
      <c r="DA11" s="450"/>
      <c r="DB11" s="451"/>
      <c r="DC11" s="452"/>
      <c r="DD11" s="453">
        <f t="shared" si="43"/>
        <v>0</v>
      </c>
      <c r="DE11" s="454">
        <f t="shared" si="44"/>
        <v>0</v>
      </c>
      <c r="DF11" s="454">
        <f t="shared" si="45"/>
        <v>0</v>
      </c>
      <c r="DG11" s="445">
        <f t="shared" si="42"/>
        <v>0</v>
      </c>
      <c r="DH11" s="455">
        <f t="shared" si="15"/>
        <v>0</v>
      </c>
      <c r="DI11" s="446">
        <f t="shared" si="16"/>
        <v>0</v>
      </c>
      <c r="DJ11" s="456">
        <f t="shared" si="17"/>
        <v>4</v>
      </c>
      <c r="DK11" s="457">
        <f t="shared" si="18"/>
        <v>0</v>
      </c>
      <c r="DL11" s="446">
        <f t="shared" si="19"/>
        <v>0</v>
      </c>
      <c r="DM11" s="446">
        <f t="shared" si="20"/>
        <v>4</v>
      </c>
      <c r="DN11" s="446">
        <f t="shared" si="21"/>
        <v>0</v>
      </c>
      <c r="DO11" s="446">
        <f t="shared" si="22"/>
        <v>0</v>
      </c>
      <c r="DP11" s="446">
        <f t="shared" si="23"/>
        <v>4</v>
      </c>
      <c r="DQ11" s="458">
        <f t="shared" si="24"/>
        <v>0</v>
      </c>
      <c r="DR11" s="458">
        <f t="shared" si="25"/>
        <v>0</v>
      </c>
      <c r="DS11" s="458">
        <f t="shared" si="26"/>
        <v>4</v>
      </c>
      <c r="DT11" s="458">
        <f t="shared" si="27"/>
        <v>0</v>
      </c>
      <c r="DU11" s="458">
        <f t="shared" si="28"/>
        <v>0</v>
      </c>
      <c r="DV11" s="459">
        <f t="shared" si="29"/>
        <v>20</v>
      </c>
      <c r="DW11" s="458">
        <f>IF(DV11&lt;&gt;20,RANK(DV11,$DV$4:$DV$18,1)+COUNTIF(DV$4:DV11,DV11)-1,20)</f>
        <v>20</v>
      </c>
      <c r="DX11" s="460">
        <f t="shared" si="30"/>
        <v>0</v>
      </c>
      <c r="DY11" s="461" t="str">
        <f t="shared" si="31"/>
        <v>-</v>
      </c>
      <c r="DZ11" s="405"/>
      <c r="EA11" s="362"/>
      <c r="EB11" s="362"/>
    </row>
    <row r="12" spans="1:256" ht="15.9" customHeight="1" x14ac:dyDescent="0.25">
      <c r="A12" s="362"/>
      <c r="B12" s="362"/>
      <c r="C12" s="363"/>
      <c r="D12" s="471">
        <f>classi!B156</f>
        <v>0</v>
      </c>
      <c r="E12" s="444"/>
      <c r="F12" s="464">
        <f>classi!C156</f>
        <v>0</v>
      </c>
      <c r="G12" s="464">
        <f>classi!D156</f>
        <v>0</v>
      </c>
      <c r="H12" s="465">
        <f>classi!G156</f>
        <v>0</v>
      </c>
      <c r="I12" s="443"/>
      <c r="J12" s="444"/>
      <c r="K12" s="444"/>
      <c r="L12" s="466">
        <v>0</v>
      </c>
      <c r="M12" s="466">
        <v>0</v>
      </c>
      <c r="N12" s="466">
        <v>0</v>
      </c>
      <c r="O12" s="445"/>
      <c r="P12" s="446">
        <f t="shared" si="0"/>
        <v>0</v>
      </c>
      <c r="Q12" s="466">
        <v>0</v>
      </c>
      <c r="R12" s="466">
        <v>0</v>
      </c>
      <c r="S12" s="466">
        <v>0</v>
      </c>
      <c r="T12" s="445"/>
      <c r="U12" s="446">
        <f t="shared" si="1"/>
        <v>0</v>
      </c>
      <c r="V12" s="466">
        <v>0</v>
      </c>
      <c r="W12" s="466">
        <v>0</v>
      </c>
      <c r="X12" s="466">
        <v>0</v>
      </c>
      <c r="Y12" s="445"/>
      <c r="Z12" s="446">
        <f t="shared" si="2"/>
        <v>0</v>
      </c>
      <c r="AA12" s="466">
        <v>0</v>
      </c>
      <c r="AB12" s="466">
        <v>0</v>
      </c>
      <c r="AC12" s="466">
        <v>0</v>
      </c>
      <c r="AD12" s="445"/>
      <c r="AE12" s="446">
        <f t="shared" si="3"/>
        <v>0</v>
      </c>
      <c r="AF12" s="466">
        <v>0</v>
      </c>
      <c r="AG12" s="466">
        <v>0</v>
      </c>
      <c r="AH12" s="466">
        <v>0</v>
      </c>
      <c r="AI12" s="445"/>
      <c r="AJ12" s="446">
        <f t="shared" si="4"/>
        <v>0</v>
      </c>
      <c r="AK12" s="466">
        <v>0</v>
      </c>
      <c r="AL12" s="466">
        <v>0</v>
      </c>
      <c r="AM12" s="466">
        <v>0</v>
      </c>
      <c r="AN12" s="445"/>
      <c r="AO12" s="446">
        <f t="shared" si="5"/>
        <v>0</v>
      </c>
      <c r="AP12" s="466">
        <v>0</v>
      </c>
      <c r="AQ12" s="466">
        <v>0</v>
      </c>
      <c r="AR12" s="466">
        <v>0</v>
      </c>
      <c r="AS12" s="445"/>
      <c r="AT12" s="446">
        <f t="shared" si="6"/>
        <v>0</v>
      </c>
      <c r="AU12" s="466">
        <v>0</v>
      </c>
      <c r="AV12" s="466">
        <v>0</v>
      </c>
      <c r="AW12" s="466">
        <v>0</v>
      </c>
      <c r="AX12" s="445"/>
      <c r="AY12" s="446">
        <f t="shared" si="7"/>
        <v>0</v>
      </c>
      <c r="AZ12" s="467">
        <f t="shared" si="8"/>
        <v>0</v>
      </c>
      <c r="BA12" s="448">
        <v>0</v>
      </c>
      <c r="BB12" s="448">
        <v>0</v>
      </c>
      <c r="BC12" s="448">
        <v>0</v>
      </c>
      <c r="BD12" s="447"/>
      <c r="BE12" s="446">
        <f t="shared" si="9"/>
        <v>0</v>
      </c>
      <c r="BF12" s="448">
        <v>0</v>
      </c>
      <c r="BG12" s="448">
        <v>0</v>
      </c>
      <c r="BH12" s="448">
        <v>0</v>
      </c>
      <c r="BI12" s="447"/>
      <c r="BJ12" s="446">
        <f t="shared" si="10"/>
        <v>0</v>
      </c>
      <c r="BK12" s="448">
        <v>0</v>
      </c>
      <c r="BL12" s="448">
        <v>0</v>
      </c>
      <c r="BM12" s="448">
        <v>0</v>
      </c>
      <c r="BN12" s="447"/>
      <c r="BO12" s="446">
        <f t="shared" si="11"/>
        <v>0</v>
      </c>
      <c r="BP12" s="448">
        <v>0</v>
      </c>
      <c r="BQ12" s="448">
        <v>0</v>
      </c>
      <c r="BR12" s="448">
        <v>0</v>
      </c>
      <c r="BS12" s="447"/>
      <c r="BT12" s="446">
        <f t="shared" si="12"/>
        <v>0</v>
      </c>
      <c r="BU12" s="468">
        <v>0</v>
      </c>
      <c r="BV12" s="468">
        <v>0</v>
      </c>
      <c r="BW12" s="468">
        <v>0</v>
      </c>
      <c r="BX12" s="447"/>
      <c r="BY12" s="446">
        <f t="shared" si="13"/>
        <v>0</v>
      </c>
      <c r="BZ12" s="468">
        <v>0</v>
      </c>
      <c r="CA12" s="468">
        <v>0</v>
      </c>
      <c r="CB12" s="468">
        <v>0</v>
      </c>
      <c r="CC12" s="469"/>
      <c r="CD12" s="470">
        <f t="shared" si="14"/>
        <v>0</v>
      </c>
      <c r="CE12" s="449"/>
      <c r="CF12" s="450"/>
      <c r="CG12" s="450"/>
      <c r="CH12" s="447"/>
      <c r="CI12" s="450"/>
      <c r="CJ12" s="450"/>
      <c r="CK12" s="450"/>
      <c r="CL12" s="447"/>
      <c r="CM12" s="450"/>
      <c r="CN12" s="450"/>
      <c r="CO12" s="450"/>
      <c r="CP12" s="447"/>
      <c r="CQ12" s="450"/>
      <c r="CR12" s="450"/>
      <c r="CS12" s="450"/>
      <c r="CT12" s="447"/>
      <c r="CU12" s="450"/>
      <c r="CV12" s="450"/>
      <c r="CW12" s="450"/>
      <c r="CX12" s="447"/>
      <c r="CY12" s="450"/>
      <c r="CZ12" s="450"/>
      <c r="DA12" s="450"/>
      <c r="DB12" s="451"/>
      <c r="DC12" s="452"/>
      <c r="DD12" s="453">
        <f t="shared" si="43"/>
        <v>0</v>
      </c>
      <c r="DE12" s="454">
        <f t="shared" si="44"/>
        <v>0</v>
      </c>
      <c r="DF12" s="454">
        <f t="shared" si="45"/>
        <v>0</v>
      </c>
      <c r="DG12" s="445">
        <f t="shared" si="42"/>
        <v>0</v>
      </c>
      <c r="DH12" s="455">
        <f t="shared" si="15"/>
        <v>0</v>
      </c>
      <c r="DI12" s="446">
        <f t="shared" si="16"/>
        <v>0</v>
      </c>
      <c r="DJ12" s="456">
        <f t="shared" si="17"/>
        <v>4</v>
      </c>
      <c r="DK12" s="457">
        <f t="shared" si="18"/>
        <v>0</v>
      </c>
      <c r="DL12" s="446">
        <f t="shared" si="19"/>
        <v>0</v>
      </c>
      <c r="DM12" s="446">
        <f t="shared" si="20"/>
        <v>4</v>
      </c>
      <c r="DN12" s="446">
        <f t="shared" si="21"/>
        <v>0</v>
      </c>
      <c r="DO12" s="446">
        <f t="shared" si="22"/>
        <v>0</v>
      </c>
      <c r="DP12" s="446">
        <f t="shared" si="23"/>
        <v>4</v>
      </c>
      <c r="DQ12" s="458">
        <f t="shared" si="24"/>
        <v>0</v>
      </c>
      <c r="DR12" s="458">
        <f t="shared" si="25"/>
        <v>0</v>
      </c>
      <c r="DS12" s="458">
        <f t="shared" si="26"/>
        <v>4</v>
      </c>
      <c r="DT12" s="458">
        <f t="shared" si="27"/>
        <v>0</v>
      </c>
      <c r="DU12" s="458">
        <f t="shared" si="28"/>
        <v>0</v>
      </c>
      <c r="DV12" s="459">
        <f t="shared" si="29"/>
        <v>20</v>
      </c>
      <c r="DW12" s="458">
        <f>IF(DV12&lt;&gt;20,RANK(DV12,$DV$4:$DV$18,1)+COUNTIF(DV$4:DV12,DV12)-1,20)</f>
        <v>20</v>
      </c>
      <c r="DX12" s="460">
        <f t="shared" si="30"/>
        <v>0</v>
      </c>
      <c r="DY12" s="461" t="str">
        <f t="shared" si="31"/>
        <v>-</v>
      </c>
      <c r="DZ12" s="405"/>
      <c r="EA12" s="362"/>
      <c r="EB12" s="362"/>
    </row>
    <row r="13" spans="1:256" ht="15.9" customHeight="1" x14ac:dyDescent="0.25">
      <c r="A13" s="362"/>
      <c r="B13" s="362"/>
      <c r="C13" s="363"/>
      <c r="D13" s="471">
        <f>classi!B157</f>
        <v>0</v>
      </c>
      <c r="E13" s="444"/>
      <c r="F13" s="464">
        <f>classi!C157</f>
        <v>0</v>
      </c>
      <c r="G13" s="464">
        <f>classi!D157</f>
        <v>0</v>
      </c>
      <c r="H13" s="465">
        <f>classi!G157</f>
        <v>0</v>
      </c>
      <c r="I13" s="443"/>
      <c r="J13" s="444"/>
      <c r="K13" s="444"/>
      <c r="L13" s="466">
        <v>0</v>
      </c>
      <c r="M13" s="466">
        <v>0</v>
      </c>
      <c r="N13" s="466">
        <v>0</v>
      </c>
      <c r="O13" s="445"/>
      <c r="P13" s="446">
        <f t="shared" si="0"/>
        <v>0</v>
      </c>
      <c r="Q13" s="466">
        <v>0</v>
      </c>
      <c r="R13" s="466">
        <v>0</v>
      </c>
      <c r="S13" s="466">
        <v>0</v>
      </c>
      <c r="T13" s="445"/>
      <c r="U13" s="446">
        <f t="shared" si="1"/>
        <v>0</v>
      </c>
      <c r="V13" s="466">
        <v>0</v>
      </c>
      <c r="W13" s="466">
        <v>0</v>
      </c>
      <c r="X13" s="466">
        <v>0</v>
      </c>
      <c r="Y13" s="445"/>
      <c r="Z13" s="446">
        <f t="shared" si="2"/>
        <v>0</v>
      </c>
      <c r="AA13" s="466">
        <v>0</v>
      </c>
      <c r="AB13" s="466">
        <v>0</v>
      </c>
      <c r="AC13" s="466">
        <v>0</v>
      </c>
      <c r="AD13" s="445"/>
      <c r="AE13" s="446">
        <f t="shared" si="3"/>
        <v>0</v>
      </c>
      <c r="AF13" s="466">
        <v>0</v>
      </c>
      <c r="AG13" s="466">
        <v>0</v>
      </c>
      <c r="AH13" s="466">
        <v>0</v>
      </c>
      <c r="AI13" s="445"/>
      <c r="AJ13" s="446">
        <f t="shared" si="4"/>
        <v>0</v>
      </c>
      <c r="AK13" s="466">
        <v>0</v>
      </c>
      <c r="AL13" s="466">
        <v>0</v>
      </c>
      <c r="AM13" s="466">
        <v>0</v>
      </c>
      <c r="AN13" s="445"/>
      <c r="AO13" s="446">
        <f t="shared" si="5"/>
        <v>0</v>
      </c>
      <c r="AP13" s="466">
        <v>0</v>
      </c>
      <c r="AQ13" s="466">
        <v>0</v>
      </c>
      <c r="AR13" s="466">
        <v>0</v>
      </c>
      <c r="AS13" s="445"/>
      <c r="AT13" s="446">
        <f t="shared" si="6"/>
        <v>0</v>
      </c>
      <c r="AU13" s="466">
        <v>0</v>
      </c>
      <c r="AV13" s="466">
        <v>0</v>
      </c>
      <c r="AW13" s="466">
        <v>0</v>
      </c>
      <c r="AX13" s="445"/>
      <c r="AY13" s="446">
        <f t="shared" si="7"/>
        <v>0</v>
      </c>
      <c r="AZ13" s="467">
        <f t="shared" si="8"/>
        <v>0</v>
      </c>
      <c r="BA13" s="448">
        <v>0</v>
      </c>
      <c r="BB13" s="448">
        <v>0</v>
      </c>
      <c r="BC13" s="448">
        <v>0</v>
      </c>
      <c r="BD13" s="447"/>
      <c r="BE13" s="446">
        <f t="shared" si="9"/>
        <v>0</v>
      </c>
      <c r="BF13" s="448">
        <v>0</v>
      </c>
      <c r="BG13" s="448">
        <v>0</v>
      </c>
      <c r="BH13" s="448">
        <v>0</v>
      </c>
      <c r="BI13" s="447"/>
      <c r="BJ13" s="446">
        <f t="shared" si="10"/>
        <v>0</v>
      </c>
      <c r="BK13" s="448">
        <v>0</v>
      </c>
      <c r="BL13" s="448">
        <v>0</v>
      </c>
      <c r="BM13" s="448">
        <v>0</v>
      </c>
      <c r="BN13" s="447"/>
      <c r="BO13" s="446">
        <f t="shared" si="11"/>
        <v>0</v>
      </c>
      <c r="BP13" s="448">
        <v>0</v>
      </c>
      <c r="BQ13" s="448">
        <v>0</v>
      </c>
      <c r="BR13" s="448">
        <v>0</v>
      </c>
      <c r="BS13" s="447"/>
      <c r="BT13" s="446">
        <f t="shared" si="12"/>
        <v>0</v>
      </c>
      <c r="BU13" s="468">
        <v>0</v>
      </c>
      <c r="BV13" s="468">
        <v>0</v>
      </c>
      <c r="BW13" s="468">
        <v>0</v>
      </c>
      <c r="BX13" s="447"/>
      <c r="BY13" s="446">
        <f t="shared" si="13"/>
        <v>0</v>
      </c>
      <c r="BZ13" s="468">
        <v>0</v>
      </c>
      <c r="CA13" s="468">
        <v>0</v>
      </c>
      <c r="CB13" s="468">
        <v>0</v>
      </c>
      <c r="CC13" s="469"/>
      <c r="CD13" s="470">
        <f t="shared" si="14"/>
        <v>0</v>
      </c>
      <c r="CE13" s="449"/>
      <c r="CF13" s="450"/>
      <c r="CG13" s="450"/>
      <c r="CH13" s="447"/>
      <c r="CI13" s="450"/>
      <c r="CJ13" s="450"/>
      <c r="CK13" s="450"/>
      <c r="CL13" s="447"/>
      <c r="CM13" s="450"/>
      <c r="CN13" s="450"/>
      <c r="CO13" s="450"/>
      <c r="CP13" s="447"/>
      <c r="CQ13" s="450"/>
      <c r="CR13" s="450"/>
      <c r="CS13" s="450"/>
      <c r="CT13" s="447"/>
      <c r="CU13" s="450"/>
      <c r="CV13" s="450"/>
      <c r="CW13" s="450"/>
      <c r="CX13" s="447"/>
      <c r="CY13" s="450"/>
      <c r="CZ13" s="450"/>
      <c r="DA13" s="450"/>
      <c r="DB13" s="451"/>
      <c r="DC13" s="452"/>
      <c r="DD13" s="453">
        <f t="shared" si="43"/>
        <v>0</v>
      </c>
      <c r="DE13" s="454">
        <f t="shared" si="44"/>
        <v>0</v>
      </c>
      <c r="DF13" s="454">
        <f t="shared" si="45"/>
        <v>0</v>
      </c>
      <c r="DG13" s="445">
        <f t="shared" si="42"/>
        <v>0</v>
      </c>
      <c r="DH13" s="455">
        <f t="shared" si="15"/>
        <v>0</v>
      </c>
      <c r="DI13" s="446">
        <f t="shared" si="16"/>
        <v>0</v>
      </c>
      <c r="DJ13" s="456">
        <f t="shared" si="17"/>
        <v>4</v>
      </c>
      <c r="DK13" s="457">
        <f t="shared" si="18"/>
        <v>0</v>
      </c>
      <c r="DL13" s="446">
        <f t="shared" si="19"/>
        <v>0</v>
      </c>
      <c r="DM13" s="446">
        <f t="shared" si="20"/>
        <v>4</v>
      </c>
      <c r="DN13" s="446">
        <f t="shared" si="21"/>
        <v>0</v>
      </c>
      <c r="DO13" s="446">
        <f t="shared" si="22"/>
        <v>0</v>
      </c>
      <c r="DP13" s="446">
        <f t="shared" si="23"/>
        <v>4</v>
      </c>
      <c r="DQ13" s="458">
        <f t="shared" si="24"/>
        <v>0</v>
      </c>
      <c r="DR13" s="458">
        <f t="shared" si="25"/>
        <v>0</v>
      </c>
      <c r="DS13" s="458">
        <f t="shared" si="26"/>
        <v>4</v>
      </c>
      <c r="DT13" s="458">
        <f t="shared" si="27"/>
        <v>0</v>
      </c>
      <c r="DU13" s="458">
        <f t="shared" si="28"/>
        <v>0</v>
      </c>
      <c r="DV13" s="459">
        <f t="shared" si="29"/>
        <v>20</v>
      </c>
      <c r="DW13" s="458">
        <f>IF(DV13&lt;&gt;20,RANK(DV13,$DV$4:$DV$18,1)+COUNTIF(DV$4:DV13,DV13)-1,20)</f>
        <v>20</v>
      </c>
      <c r="DX13" s="460">
        <f t="shared" si="30"/>
        <v>0</v>
      </c>
      <c r="DY13" s="461" t="str">
        <f t="shared" si="31"/>
        <v>-</v>
      </c>
      <c r="DZ13" s="405"/>
      <c r="EA13" s="362"/>
      <c r="EB13" s="362"/>
    </row>
    <row r="14" spans="1:256" ht="15.9" customHeight="1" x14ac:dyDescent="0.25">
      <c r="A14" s="362"/>
      <c r="B14" s="362"/>
      <c r="C14" s="363"/>
      <c r="D14" s="471">
        <f>classi!B158</f>
        <v>0</v>
      </c>
      <c r="E14" s="444"/>
      <c r="F14" s="464">
        <f>classi!C158</f>
        <v>0</v>
      </c>
      <c r="G14" s="464">
        <f>classi!D158</f>
        <v>0</v>
      </c>
      <c r="H14" s="465">
        <f>classi!G158</f>
        <v>0</v>
      </c>
      <c r="I14" s="443"/>
      <c r="J14" s="444"/>
      <c r="K14" s="444"/>
      <c r="L14" s="466">
        <v>0</v>
      </c>
      <c r="M14" s="466">
        <v>0</v>
      </c>
      <c r="N14" s="466">
        <v>0</v>
      </c>
      <c r="O14" s="445"/>
      <c r="P14" s="446">
        <f t="shared" si="0"/>
        <v>0</v>
      </c>
      <c r="Q14" s="466">
        <v>0</v>
      </c>
      <c r="R14" s="466">
        <v>0</v>
      </c>
      <c r="S14" s="466">
        <v>0</v>
      </c>
      <c r="T14" s="445"/>
      <c r="U14" s="446">
        <f t="shared" si="1"/>
        <v>0</v>
      </c>
      <c r="V14" s="466">
        <v>0</v>
      </c>
      <c r="W14" s="466">
        <v>0</v>
      </c>
      <c r="X14" s="466">
        <v>0</v>
      </c>
      <c r="Y14" s="445"/>
      <c r="Z14" s="446">
        <f t="shared" si="2"/>
        <v>0</v>
      </c>
      <c r="AA14" s="466">
        <v>0</v>
      </c>
      <c r="AB14" s="466">
        <v>0</v>
      </c>
      <c r="AC14" s="466">
        <v>0</v>
      </c>
      <c r="AD14" s="445"/>
      <c r="AE14" s="446">
        <f t="shared" si="3"/>
        <v>0</v>
      </c>
      <c r="AF14" s="466">
        <v>0</v>
      </c>
      <c r="AG14" s="466">
        <v>0</v>
      </c>
      <c r="AH14" s="466">
        <v>0</v>
      </c>
      <c r="AI14" s="445"/>
      <c r="AJ14" s="446">
        <f t="shared" si="4"/>
        <v>0</v>
      </c>
      <c r="AK14" s="466">
        <v>0</v>
      </c>
      <c r="AL14" s="466">
        <v>0</v>
      </c>
      <c r="AM14" s="466">
        <v>0</v>
      </c>
      <c r="AN14" s="445"/>
      <c r="AO14" s="446">
        <f t="shared" si="5"/>
        <v>0</v>
      </c>
      <c r="AP14" s="466">
        <v>0</v>
      </c>
      <c r="AQ14" s="466">
        <v>0</v>
      </c>
      <c r="AR14" s="466">
        <v>0</v>
      </c>
      <c r="AS14" s="445"/>
      <c r="AT14" s="446">
        <f t="shared" si="6"/>
        <v>0</v>
      </c>
      <c r="AU14" s="466">
        <v>0</v>
      </c>
      <c r="AV14" s="466">
        <v>0</v>
      </c>
      <c r="AW14" s="466">
        <v>0</v>
      </c>
      <c r="AX14" s="445"/>
      <c r="AY14" s="446">
        <f t="shared" si="7"/>
        <v>0</v>
      </c>
      <c r="AZ14" s="467">
        <f t="shared" si="8"/>
        <v>0</v>
      </c>
      <c r="BA14" s="448">
        <v>0</v>
      </c>
      <c r="BB14" s="448">
        <v>0</v>
      </c>
      <c r="BC14" s="448">
        <v>0</v>
      </c>
      <c r="BD14" s="447"/>
      <c r="BE14" s="446">
        <f t="shared" si="9"/>
        <v>0</v>
      </c>
      <c r="BF14" s="448">
        <v>0</v>
      </c>
      <c r="BG14" s="448">
        <v>0</v>
      </c>
      <c r="BH14" s="448">
        <v>0</v>
      </c>
      <c r="BI14" s="447"/>
      <c r="BJ14" s="446">
        <f t="shared" si="10"/>
        <v>0</v>
      </c>
      <c r="BK14" s="448">
        <v>0</v>
      </c>
      <c r="BL14" s="448">
        <v>0</v>
      </c>
      <c r="BM14" s="448">
        <v>0</v>
      </c>
      <c r="BN14" s="447"/>
      <c r="BO14" s="446">
        <f t="shared" si="11"/>
        <v>0</v>
      </c>
      <c r="BP14" s="448">
        <v>0</v>
      </c>
      <c r="BQ14" s="448">
        <v>0</v>
      </c>
      <c r="BR14" s="448">
        <v>0</v>
      </c>
      <c r="BS14" s="447"/>
      <c r="BT14" s="446">
        <f t="shared" si="12"/>
        <v>0</v>
      </c>
      <c r="BU14" s="468">
        <v>0</v>
      </c>
      <c r="BV14" s="468">
        <v>0</v>
      </c>
      <c r="BW14" s="468">
        <v>0</v>
      </c>
      <c r="BX14" s="447"/>
      <c r="BY14" s="446">
        <f t="shared" si="13"/>
        <v>0</v>
      </c>
      <c r="BZ14" s="468">
        <v>0</v>
      </c>
      <c r="CA14" s="468">
        <v>0</v>
      </c>
      <c r="CB14" s="468">
        <v>0</v>
      </c>
      <c r="CC14" s="469"/>
      <c r="CD14" s="470">
        <f t="shared" si="14"/>
        <v>0</v>
      </c>
      <c r="CE14" s="449"/>
      <c r="CF14" s="450"/>
      <c r="CG14" s="450"/>
      <c r="CH14" s="447"/>
      <c r="CI14" s="450"/>
      <c r="CJ14" s="450"/>
      <c r="CK14" s="450"/>
      <c r="CL14" s="447"/>
      <c r="CM14" s="450"/>
      <c r="CN14" s="450"/>
      <c r="CO14" s="450"/>
      <c r="CP14" s="447"/>
      <c r="CQ14" s="450"/>
      <c r="CR14" s="450"/>
      <c r="CS14" s="450"/>
      <c r="CT14" s="447"/>
      <c r="CU14" s="450"/>
      <c r="CV14" s="450"/>
      <c r="CW14" s="450"/>
      <c r="CX14" s="447"/>
      <c r="CY14" s="450"/>
      <c r="CZ14" s="450"/>
      <c r="DA14" s="450"/>
      <c r="DB14" s="451"/>
      <c r="DC14" s="452"/>
      <c r="DD14" s="453">
        <f t="shared" si="43"/>
        <v>0</v>
      </c>
      <c r="DE14" s="454">
        <f t="shared" si="44"/>
        <v>0</v>
      </c>
      <c r="DF14" s="454">
        <f t="shared" si="45"/>
        <v>0</v>
      </c>
      <c r="DG14" s="445">
        <f t="shared" si="42"/>
        <v>0</v>
      </c>
      <c r="DH14" s="455">
        <f t="shared" si="15"/>
        <v>0</v>
      </c>
      <c r="DI14" s="446">
        <f t="shared" si="16"/>
        <v>0</v>
      </c>
      <c r="DJ14" s="456">
        <f t="shared" si="17"/>
        <v>4</v>
      </c>
      <c r="DK14" s="457">
        <f t="shared" si="18"/>
        <v>0</v>
      </c>
      <c r="DL14" s="446">
        <f t="shared" si="19"/>
        <v>0</v>
      </c>
      <c r="DM14" s="446">
        <f t="shared" si="20"/>
        <v>4</v>
      </c>
      <c r="DN14" s="446">
        <f t="shared" si="21"/>
        <v>0</v>
      </c>
      <c r="DO14" s="446">
        <f t="shared" si="22"/>
        <v>0</v>
      </c>
      <c r="DP14" s="446">
        <f t="shared" si="23"/>
        <v>4</v>
      </c>
      <c r="DQ14" s="458">
        <f t="shared" si="24"/>
        <v>0</v>
      </c>
      <c r="DR14" s="458">
        <f t="shared" si="25"/>
        <v>0</v>
      </c>
      <c r="DS14" s="458">
        <f t="shared" si="26"/>
        <v>4</v>
      </c>
      <c r="DT14" s="458">
        <f t="shared" si="27"/>
        <v>0</v>
      </c>
      <c r="DU14" s="458">
        <f t="shared" si="28"/>
        <v>0</v>
      </c>
      <c r="DV14" s="459">
        <f t="shared" si="29"/>
        <v>20</v>
      </c>
      <c r="DW14" s="458">
        <f>IF(DV14&lt;&gt;20,RANK(DV14,$DV$4:$DV$18,1)+COUNTIF(DV$4:DV14,DV14)-1,20)</f>
        <v>20</v>
      </c>
      <c r="DX14" s="460">
        <f t="shared" si="30"/>
        <v>0</v>
      </c>
      <c r="DY14" s="461" t="str">
        <f t="shared" si="31"/>
        <v>-</v>
      </c>
      <c r="DZ14" s="405"/>
      <c r="EA14" s="362"/>
      <c r="EB14" s="362"/>
    </row>
    <row r="15" spans="1:256" ht="15.9" customHeight="1" x14ac:dyDescent="0.25">
      <c r="A15" s="362"/>
      <c r="B15" s="362"/>
      <c r="C15" s="363"/>
      <c r="D15" s="471">
        <f>classi!B159</f>
        <v>0</v>
      </c>
      <c r="E15" s="444"/>
      <c r="F15" s="464">
        <f>classi!C159</f>
        <v>0</v>
      </c>
      <c r="G15" s="464">
        <f>classi!D159</f>
        <v>0</v>
      </c>
      <c r="H15" s="465">
        <f>classi!G159</f>
        <v>0</v>
      </c>
      <c r="I15" s="443"/>
      <c r="J15" s="444"/>
      <c r="K15" s="444"/>
      <c r="L15" s="466">
        <v>0</v>
      </c>
      <c r="M15" s="466">
        <v>0</v>
      </c>
      <c r="N15" s="466">
        <v>0</v>
      </c>
      <c r="O15" s="445"/>
      <c r="P15" s="446">
        <f t="shared" si="0"/>
        <v>0</v>
      </c>
      <c r="Q15" s="466">
        <v>0</v>
      </c>
      <c r="R15" s="466">
        <v>0</v>
      </c>
      <c r="S15" s="466">
        <v>0</v>
      </c>
      <c r="T15" s="445"/>
      <c r="U15" s="446">
        <f t="shared" si="1"/>
        <v>0</v>
      </c>
      <c r="V15" s="466">
        <v>0</v>
      </c>
      <c r="W15" s="466">
        <v>0</v>
      </c>
      <c r="X15" s="466">
        <v>0</v>
      </c>
      <c r="Y15" s="445"/>
      <c r="Z15" s="446">
        <f t="shared" si="2"/>
        <v>0</v>
      </c>
      <c r="AA15" s="466">
        <v>0</v>
      </c>
      <c r="AB15" s="466">
        <v>0</v>
      </c>
      <c r="AC15" s="466">
        <v>0</v>
      </c>
      <c r="AD15" s="445"/>
      <c r="AE15" s="446">
        <f t="shared" si="3"/>
        <v>0</v>
      </c>
      <c r="AF15" s="466">
        <v>0</v>
      </c>
      <c r="AG15" s="466">
        <v>0</v>
      </c>
      <c r="AH15" s="466">
        <v>0</v>
      </c>
      <c r="AI15" s="445"/>
      <c r="AJ15" s="446">
        <f t="shared" si="4"/>
        <v>0</v>
      </c>
      <c r="AK15" s="466">
        <v>0</v>
      </c>
      <c r="AL15" s="466">
        <v>0</v>
      </c>
      <c r="AM15" s="466">
        <v>0</v>
      </c>
      <c r="AN15" s="445"/>
      <c r="AO15" s="446">
        <f t="shared" si="5"/>
        <v>0</v>
      </c>
      <c r="AP15" s="466">
        <v>0</v>
      </c>
      <c r="AQ15" s="466">
        <v>0</v>
      </c>
      <c r="AR15" s="466">
        <v>0</v>
      </c>
      <c r="AS15" s="445"/>
      <c r="AT15" s="446">
        <f t="shared" si="6"/>
        <v>0</v>
      </c>
      <c r="AU15" s="466">
        <v>0</v>
      </c>
      <c r="AV15" s="466">
        <v>0</v>
      </c>
      <c r="AW15" s="466">
        <v>0</v>
      </c>
      <c r="AX15" s="445"/>
      <c r="AY15" s="446">
        <f t="shared" si="7"/>
        <v>0</v>
      </c>
      <c r="AZ15" s="467">
        <f t="shared" si="8"/>
        <v>0</v>
      </c>
      <c r="BA15" s="448">
        <v>0</v>
      </c>
      <c r="BB15" s="448">
        <v>0</v>
      </c>
      <c r="BC15" s="448">
        <v>0</v>
      </c>
      <c r="BD15" s="447"/>
      <c r="BE15" s="446">
        <f t="shared" si="9"/>
        <v>0</v>
      </c>
      <c r="BF15" s="448">
        <v>0</v>
      </c>
      <c r="BG15" s="448">
        <v>0</v>
      </c>
      <c r="BH15" s="448">
        <v>0</v>
      </c>
      <c r="BI15" s="447"/>
      <c r="BJ15" s="446">
        <f t="shared" si="10"/>
        <v>0</v>
      </c>
      <c r="BK15" s="448">
        <v>0</v>
      </c>
      <c r="BL15" s="448">
        <v>0</v>
      </c>
      <c r="BM15" s="448">
        <v>0</v>
      </c>
      <c r="BN15" s="447"/>
      <c r="BO15" s="446">
        <f t="shared" si="11"/>
        <v>0</v>
      </c>
      <c r="BP15" s="448">
        <v>0</v>
      </c>
      <c r="BQ15" s="448">
        <v>0</v>
      </c>
      <c r="BR15" s="448">
        <v>0</v>
      </c>
      <c r="BS15" s="447"/>
      <c r="BT15" s="446">
        <f t="shared" si="12"/>
        <v>0</v>
      </c>
      <c r="BU15" s="468">
        <v>0</v>
      </c>
      <c r="BV15" s="468">
        <v>0</v>
      </c>
      <c r="BW15" s="468">
        <v>0</v>
      </c>
      <c r="BX15" s="447"/>
      <c r="BY15" s="446">
        <f t="shared" si="13"/>
        <v>0</v>
      </c>
      <c r="BZ15" s="468">
        <v>0</v>
      </c>
      <c r="CA15" s="468">
        <v>0</v>
      </c>
      <c r="CB15" s="468">
        <v>0</v>
      </c>
      <c r="CC15" s="469"/>
      <c r="CD15" s="470">
        <f t="shared" si="14"/>
        <v>0</v>
      </c>
      <c r="CE15" s="449"/>
      <c r="CF15" s="450"/>
      <c r="CG15" s="450"/>
      <c r="CH15" s="447"/>
      <c r="CI15" s="450"/>
      <c r="CJ15" s="450"/>
      <c r="CK15" s="450"/>
      <c r="CL15" s="447"/>
      <c r="CM15" s="450"/>
      <c r="CN15" s="450"/>
      <c r="CO15" s="450"/>
      <c r="CP15" s="447"/>
      <c r="CQ15" s="450"/>
      <c r="CR15" s="450"/>
      <c r="CS15" s="450"/>
      <c r="CT15" s="447"/>
      <c r="CU15" s="450"/>
      <c r="CV15" s="450"/>
      <c r="CW15" s="450"/>
      <c r="CX15" s="447"/>
      <c r="CY15" s="450"/>
      <c r="CZ15" s="450"/>
      <c r="DA15" s="450"/>
      <c r="DB15" s="451"/>
      <c r="DC15" s="452"/>
      <c r="DD15" s="453">
        <f t="shared" si="43"/>
        <v>0</v>
      </c>
      <c r="DE15" s="454">
        <f t="shared" si="44"/>
        <v>0</v>
      </c>
      <c r="DF15" s="454">
        <f t="shared" si="45"/>
        <v>0</v>
      </c>
      <c r="DG15" s="445">
        <f t="shared" si="42"/>
        <v>0</v>
      </c>
      <c r="DH15" s="455">
        <f t="shared" si="15"/>
        <v>0</v>
      </c>
      <c r="DI15" s="446">
        <f t="shared" si="16"/>
        <v>0</v>
      </c>
      <c r="DJ15" s="456">
        <f t="shared" si="17"/>
        <v>4</v>
      </c>
      <c r="DK15" s="457">
        <f t="shared" si="18"/>
        <v>0</v>
      </c>
      <c r="DL15" s="446">
        <f t="shared" si="19"/>
        <v>0</v>
      </c>
      <c r="DM15" s="446">
        <f t="shared" si="20"/>
        <v>4</v>
      </c>
      <c r="DN15" s="446">
        <f t="shared" si="21"/>
        <v>0</v>
      </c>
      <c r="DO15" s="446">
        <f t="shared" si="22"/>
        <v>0</v>
      </c>
      <c r="DP15" s="446">
        <f t="shared" si="23"/>
        <v>4</v>
      </c>
      <c r="DQ15" s="458">
        <f t="shared" si="24"/>
        <v>0</v>
      </c>
      <c r="DR15" s="458">
        <f t="shared" si="25"/>
        <v>0</v>
      </c>
      <c r="DS15" s="458">
        <f t="shared" si="26"/>
        <v>4</v>
      </c>
      <c r="DT15" s="458">
        <f t="shared" si="27"/>
        <v>0</v>
      </c>
      <c r="DU15" s="458">
        <f t="shared" si="28"/>
        <v>0</v>
      </c>
      <c r="DV15" s="459">
        <f t="shared" si="29"/>
        <v>20</v>
      </c>
      <c r="DW15" s="458">
        <f>IF(DV15&lt;&gt;20,RANK(DV15,$DV$4:$DV$18,1)+COUNTIF(DV$4:DV15,DV15)-1,20)</f>
        <v>20</v>
      </c>
      <c r="DX15" s="460">
        <f t="shared" si="30"/>
        <v>0</v>
      </c>
      <c r="DY15" s="461" t="str">
        <f t="shared" si="31"/>
        <v>-</v>
      </c>
      <c r="DZ15" s="405"/>
      <c r="EA15" s="362"/>
      <c r="EB15" s="362"/>
    </row>
    <row r="16" spans="1:256" ht="15.9" customHeight="1" x14ac:dyDescent="0.25">
      <c r="A16" s="362"/>
      <c r="B16" s="362"/>
      <c r="C16" s="363"/>
      <c r="D16" s="471">
        <f>classi!B160</f>
        <v>0</v>
      </c>
      <c r="E16" s="444"/>
      <c r="F16" s="464">
        <f>classi!C160</f>
        <v>0</v>
      </c>
      <c r="G16" s="464">
        <f>classi!D160</f>
        <v>0</v>
      </c>
      <c r="H16" s="465">
        <f>classi!G160</f>
        <v>0</v>
      </c>
      <c r="I16" s="443"/>
      <c r="J16" s="444"/>
      <c r="K16" s="444"/>
      <c r="L16" s="466">
        <v>0</v>
      </c>
      <c r="M16" s="466">
        <v>0</v>
      </c>
      <c r="N16" s="466">
        <v>0</v>
      </c>
      <c r="O16" s="445"/>
      <c r="P16" s="446">
        <f t="shared" si="0"/>
        <v>0</v>
      </c>
      <c r="Q16" s="466">
        <v>0</v>
      </c>
      <c r="R16" s="466">
        <v>0</v>
      </c>
      <c r="S16" s="466">
        <v>0</v>
      </c>
      <c r="T16" s="445"/>
      <c r="U16" s="446">
        <f t="shared" si="1"/>
        <v>0</v>
      </c>
      <c r="V16" s="466">
        <v>0</v>
      </c>
      <c r="W16" s="466">
        <v>0</v>
      </c>
      <c r="X16" s="466">
        <v>0</v>
      </c>
      <c r="Y16" s="445"/>
      <c r="Z16" s="446">
        <f t="shared" si="2"/>
        <v>0</v>
      </c>
      <c r="AA16" s="466">
        <v>0</v>
      </c>
      <c r="AB16" s="466">
        <v>0</v>
      </c>
      <c r="AC16" s="466">
        <v>0</v>
      </c>
      <c r="AD16" s="445"/>
      <c r="AE16" s="446">
        <f t="shared" si="3"/>
        <v>0</v>
      </c>
      <c r="AF16" s="466">
        <v>0</v>
      </c>
      <c r="AG16" s="466">
        <v>0</v>
      </c>
      <c r="AH16" s="466">
        <v>0</v>
      </c>
      <c r="AI16" s="445"/>
      <c r="AJ16" s="446">
        <f t="shared" si="4"/>
        <v>0</v>
      </c>
      <c r="AK16" s="466">
        <v>0</v>
      </c>
      <c r="AL16" s="466">
        <v>0</v>
      </c>
      <c r="AM16" s="466">
        <v>0</v>
      </c>
      <c r="AN16" s="445"/>
      <c r="AO16" s="446">
        <f t="shared" si="5"/>
        <v>0</v>
      </c>
      <c r="AP16" s="466">
        <v>0</v>
      </c>
      <c r="AQ16" s="466">
        <v>0</v>
      </c>
      <c r="AR16" s="466">
        <v>0</v>
      </c>
      <c r="AS16" s="445"/>
      <c r="AT16" s="446">
        <f t="shared" si="6"/>
        <v>0</v>
      </c>
      <c r="AU16" s="466">
        <v>0</v>
      </c>
      <c r="AV16" s="466">
        <v>0</v>
      </c>
      <c r="AW16" s="466">
        <v>0</v>
      </c>
      <c r="AX16" s="445"/>
      <c r="AY16" s="446">
        <f t="shared" si="7"/>
        <v>0</v>
      </c>
      <c r="AZ16" s="467">
        <f t="shared" si="8"/>
        <v>0</v>
      </c>
      <c r="BA16" s="448">
        <v>0</v>
      </c>
      <c r="BB16" s="448">
        <v>0</v>
      </c>
      <c r="BC16" s="448">
        <v>0</v>
      </c>
      <c r="BD16" s="447"/>
      <c r="BE16" s="446">
        <f t="shared" si="9"/>
        <v>0</v>
      </c>
      <c r="BF16" s="448">
        <v>0</v>
      </c>
      <c r="BG16" s="448">
        <v>0</v>
      </c>
      <c r="BH16" s="448">
        <v>0</v>
      </c>
      <c r="BI16" s="447"/>
      <c r="BJ16" s="446">
        <f t="shared" si="10"/>
        <v>0</v>
      </c>
      <c r="BK16" s="448">
        <v>0</v>
      </c>
      <c r="BL16" s="448">
        <v>0</v>
      </c>
      <c r="BM16" s="448">
        <v>0</v>
      </c>
      <c r="BN16" s="447"/>
      <c r="BO16" s="446">
        <f t="shared" si="11"/>
        <v>0</v>
      </c>
      <c r="BP16" s="448">
        <v>0</v>
      </c>
      <c r="BQ16" s="448">
        <v>0</v>
      </c>
      <c r="BR16" s="448">
        <v>0</v>
      </c>
      <c r="BS16" s="447"/>
      <c r="BT16" s="446">
        <f t="shared" si="12"/>
        <v>0</v>
      </c>
      <c r="BU16" s="468">
        <v>0</v>
      </c>
      <c r="BV16" s="468">
        <v>0</v>
      </c>
      <c r="BW16" s="468">
        <v>0</v>
      </c>
      <c r="BX16" s="447"/>
      <c r="BY16" s="446">
        <f t="shared" si="13"/>
        <v>0</v>
      </c>
      <c r="BZ16" s="468">
        <v>0</v>
      </c>
      <c r="CA16" s="468">
        <v>0</v>
      </c>
      <c r="CB16" s="468">
        <v>0</v>
      </c>
      <c r="CC16" s="469"/>
      <c r="CD16" s="470">
        <f t="shared" si="14"/>
        <v>0</v>
      </c>
      <c r="CE16" s="449"/>
      <c r="CF16" s="450"/>
      <c r="CG16" s="450"/>
      <c r="CH16" s="447"/>
      <c r="CI16" s="450"/>
      <c r="CJ16" s="450"/>
      <c r="CK16" s="450"/>
      <c r="CL16" s="447"/>
      <c r="CM16" s="450"/>
      <c r="CN16" s="450"/>
      <c r="CO16" s="450"/>
      <c r="CP16" s="447"/>
      <c r="CQ16" s="450"/>
      <c r="CR16" s="450"/>
      <c r="CS16" s="450"/>
      <c r="CT16" s="447"/>
      <c r="CU16" s="450"/>
      <c r="CV16" s="450"/>
      <c r="CW16" s="450"/>
      <c r="CX16" s="447"/>
      <c r="CY16" s="450"/>
      <c r="CZ16" s="450"/>
      <c r="DA16" s="450"/>
      <c r="DB16" s="451"/>
      <c r="DC16" s="452"/>
      <c r="DD16" s="453">
        <f t="shared" si="43"/>
        <v>0</v>
      </c>
      <c r="DE16" s="454">
        <f t="shared" si="44"/>
        <v>0</v>
      </c>
      <c r="DF16" s="454">
        <f t="shared" si="45"/>
        <v>0</v>
      </c>
      <c r="DG16" s="445">
        <f t="shared" si="42"/>
        <v>0</v>
      </c>
      <c r="DH16" s="455">
        <f t="shared" si="15"/>
        <v>0</v>
      </c>
      <c r="DI16" s="446">
        <f t="shared" si="16"/>
        <v>0</v>
      </c>
      <c r="DJ16" s="456">
        <f t="shared" si="17"/>
        <v>4</v>
      </c>
      <c r="DK16" s="457">
        <f t="shared" si="18"/>
        <v>0</v>
      </c>
      <c r="DL16" s="446">
        <f t="shared" si="19"/>
        <v>0</v>
      </c>
      <c r="DM16" s="446">
        <f t="shared" si="20"/>
        <v>4</v>
      </c>
      <c r="DN16" s="446">
        <f t="shared" si="21"/>
        <v>0</v>
      </c>
      <c r="DO16" s="446">
        <f t="shared" si="22"/>
        <v>0</v>
      </c>
      <c r="DP16" s="446">
        <f t="shared" si="23"/>
        <v>4</v>
      </c>
      <c r="DQ16" s="458">
        <f t="shared" si="24"/>
        <v>0</v>
      </c>
      <c r="DR16" s="458">
        <f t="shared" si="25"/>
        <v>0</v>
      </c>
      <c r="DS16" s="458">
        <f t="shared" si="26"/>
        <v>4</v>
      </c>
      <c r="DT16" s="458">
        <f t="shared" si="27"/>
        <v>0</v>
      </c>
      <c r="DU16" s="458">
        <f t="shared" si="28"/>
        <v>0</v>
      </c>
      <c r="DV16" s="459">
        <f t="shared" si="29"/>
        <v>20</v>
      </c>
      <c r="DW16" s="458">
        <f>IF(DV16&lt;&gt;20,RANK(DV16,$DV$4:$DV$18,1)+COUNTIF(DV$4:DV16,DV16)-1,20)</f>
        <v>20</v>
      </c>
      <c r="DX16" s="460">
        <f t="shared" si="30"/>
        <v>0</v>
      </c>
      <c r="DY16" s="461" t="str">
        <f t="shared" si="31"/>
        <v>-</v>
      </c>
      <c r="DZ16" s="405"/>
      <c r="EA16" s="362"/>
      <c r="EB16" s="362"/>
    </row>
    <row r="17" spans="1:132" ht="15.9" customHeight="1" x14ac:dyDescent="0.25">
      <c r="A17" s="362"/>
      <c r="B17" s="362"/>
      <c r="C17" s="363"/>
      <c r="D17" s="471">
        <f>classi!B161</f>
        <v>0</v>
      </c>
      <c r="E17" s="444"/>
      <c r="F17" s="464">
        <f>classi!C161</f>
        <v>0</v>
      </c>
      <c r="G17" s="464">
        <f>classi!D161</f>
        <v>0</v>
      </c>
      <c r="H17" s="465">
        <f>classi!G161</f>
        <v>0</v>
      </c>
      <c r="I17" s="443"/>
      <c r="J17" s="444"/>
      <c r="K17" s="444"/>
      <c r="L17" s="466">
        <v>0</v>
      </c>
      <c r="M17" s="466">
        <v>0</v>
      </c>
      <c r="N17" s="466">
        <v>0</v>
      </c>
      <c r="O17" s="445"/>
      <c r="P17" s="446">
        <f t="shared" si="0"/>
        <v>0</v>
      </c>
      <c r="Q17" s="466">
        <v>0</v>
      </c>
      <c r="R17" s="466">
        <v>0</v>
      </c>
      <c r="S17" s="466">
        <v>0</v>
      </c>
      <c r="T17" s="445"/>
      <c r="U17" s="446">
        <f t="shared" si="1"/>
        <v>0</v>
      </c>
      <c r="V17" s="466">
        <v>0</v>
      </c>
      <c r="W17" s="466">
        <v>0</v>
      </c>
      <c r="X17" s="466">
        <v>0</v>
      </c>
      <c r="Y17" s="445"/>
      <c r="Z17" s="446">
        <f t="shared" si="2"/>
        <v>0</v>
      </c>
      <c r="AA17" s="466">
        <v>0</v>
      </c>
      <c r="AB17" s="466">
        <v>0</v>
      </c>
      <c r="AC17" s="466">
        <v>0</v>
      </c>
      <c r="AD17" s="445"/>
      <c r="AE17" s="446">
        <f t="shared" si="3"/>
        <v>0</v>
      </c>
      <c r="AF17" s="466">
        <v>0</v>
      </c>
      <c r="AG17" s="466">
        <v>0</v>
      </c>
      <c r="AH17" s="466">
        <v>0</v>
      </c>
      <c r="AI17" s="445"/>
      <c r="AJ17" s="446">
        <f t="shared" si="4"/>
        <v>0</v>
      </c>
      <c r="AK17" s="466">
        <v>0</v>
      </c>
      <c r="AL17" s="466">
        <v>0</v>
      </c>
      <c r="AM17" s="466">
        <v>0</v>
      </c>
      <c r="AN17" s="445"/>
      <c r="AO17" s="446">
        <f t="shared" si="5"/>
        <v>0</v>
      </c>
      <c r="AP17" s="466">
        <v>0</v>
      </c>
      <c r="AQ17" s="466">
        <v>0</v>
      </c>
      <c r="AR17" s="466">
        <v>0</v>
      </c>
      <c r="AS17" s="445"/>
      <c r="AT17" s="446">
        <f t="shared" si="6"/>
        <v>0</v>
      </c>
      <c r="AU17" s="466">
        <v>0</v>
      </c>
      <c r="AV17" s="466">
        <v>0</v>
      </c>
      <c r="AW17" s="466">
        <v>0</v>
      </c>
      <c r="AX17" s="445"/>
      <c r="AY17" s="446">
        <f t="shared" si="7"/>
        <v>0</v>
      </c>
      <c r="AZ17" s="467">
        <f t="shared" si="8"/>
        <v>0</v>
      </c>
      <c r="BA17" s="448">
        <v>0</v>
      </c>
      <c r="BB17" s="448">
        <v>0</v>
      </c>
      <c r="BC17" s="448">
        <v>0</v>
      </c>
      <c r="BD17" s="447"/>
      <c r="BE17" s="446">
        <f t="shared" si="9"/>
        <v>0</v>
      </c>
      <c r="BF17" s="448">
        <v>0</v>
      </c>
      <c r="BG17" s="448">
        <v>0</v>
      </c>
      <c r="BH17" s="448">
        <v>0</v>
      </c>
      <c r="BI17" s="447"/>
      <c r="BJ17" s="446">
        <f t="shared" si="10"/>
        <v>0</v>
      </c>
      <c r="BK17" s="448">
        <v>0</v>
      </c>
      <c r="BL17" s="448">
        <v>0</v>
      </c>
      <c r="BM17" s="448">
        <v>0</v>
      </c>
      <c r="BN17" s="447"/>
      <c r="BO17" s="446">
        <f t="shared" si="11"/>
        <v>0</v>
      </c>
      <c r="BP17" s="448">
        <v>0</v>
      </c>
      <c r="BQ17" s="448">
        <v>0</v>
      </c>
      <c r="BR17" s="448">
        <v>0</v>
      </c>
      <c r="BS17" s="447"/>
      <c r="BT17" s="446">
        <f t="shared" si="12"/>
        <v>0</v>
      </c>
      <c r="BU17" s="468">
        <v>0</v>
      </c>
      <c r="BV17" s="468">
        <v>0</v>
      </c>
      <c r="BW17" s="468">
        <v>0</v>
      </c>
      <c r="BX17" s="447"/>
      <c r="BY17" s="446">
        <f t="shared" si="13"/>
        <v>0</v>
      </c>
      <c r="BZ17" s="468">
        <v>0</v>
      </c>
      <c r="CA17" s="468">
        <v>0</v>
      </c>
      <c r="CB17" s="468">
        <v>0</v>
      </c>
      <c r="CC17" s="469"/>
      <c r="CD17" s="470">
        <f t="shared" si="14"/>
        <v>0</v>
      </c>
      <c r="CE17" s="449"/>
      <c r="CF17" s="450"/>
      <c r="CG17" s="450"/>
      <c r="CH17" s="447"/>
      <c r="CI17" s="450"/>
      <c r="CJ17" s="450"/>
      <c r="CK17" s="450"/>
      <c r="CL17" s="447"/>
      <c r="CM17" s="450"/>
      <c r="CN17" s="450"/>
      <c r="CO17" s="450"/>
      <c r="CP17" s="447"/>
      <c r="CQ17" s="450"/>
      <c r="CR17" s="450"/>
      <c r="CS17" s="450"/>
      <c r="CT17" s="447"/>
      <c r="CU17" s="450"/>
      <c r="CV17" s="450"/>
      <c r="CW17" s="450"/>
      <c r="CX17" s="447"/>
      <c r="CY17" s="450"/>
      <c r="CZ17" s="450"/>
      <c r="DA17" s="450"/>
      <c r="DB17" s="451"/>
      <c r="DC17" s="452"/>
      <c r="DD17" s="453">
        <f t="shared" si="43"/>
        <v>0</v>
      </c>
      <c r="DE17" s="454">
        <f t="shared" si="44"/>
        <v>0</v>
      </c>
      <c r="DF17" s="454">
        <f t="shared" si="45"/>
        <v>0</v>
      </c>
      <c r="DG17" s="445">
        <f t="shared" si="42"/>
        <v>0</v>
      </c>
      <c r="DH17" s="455">
        <f t="shared" si="15"/>
        <v>0</v>
      </c>
      <c r="DI17" s="446">
        <f t="shared" si="16"/>
        <v>0</v>
      </c>
      <c r="DJ17" s="456">
        <f t="shared" si="17"/>
        <v>4</v>
      </c>
      <c r="DK17" s="457">
        <f t="shared" si="18"/>
        <v>0</v>
      </c>
      <c r="DL17" s="446">
        <f t="shared" si="19"/>
        <v>0</v>
      </c>
      <c r="DM17" s="446">
        <f t="shared" si="20"/>
        <v>4</v>
      </c>
      <c r="DN17" s="446">
        <f t="shared" si="21"/>
        <v>0</v>
      </c>
      <c r="DO17" s="446">
        <f t="shared" si="22"/>
        <v>0</v>
      </c>
      <c r="DP17" s="446">
        <f t="shared" si="23"/>
        <v>4</v>
      </c>
      <c r="DQ17" s="458">
        <f t="shared" si="24"/>
        <v>0</v>
      </c>
      <c r="DR17" s="458">
        <f t="shared" si="25"/>
        <v>0</v>
      </c>
      <c r="DS17" s="458">
        <f t="shared" si="26"/>
        <v>4</v>
      </c>
      <c r="DT17" s="458">
        <f t="shared" si="27"/>
        <v>0</v>
      </c>
      <c r="DU17" s="458">
        <f t="shared" si="28"/>
        <v>0</v>
      </c>
      <c r="DV17" s="459">
        <f t="shared" si="29"/>
        <v>20</v>
      </c>
      <c r="DW17" s="458">
        <f>IF(DV17&lt;&gt;20,RANK(DV17,$DV$4:$DV$18,1)+COUNTIF(DV$4:DV17,DV17)-1,20)</f>
        <v>20</v>
      </c>
      <c r="DX17" s="460">
        <f t="shared" si="30"/>
        <v>0</v>
      </c>
      <c r="DY17" s="461" t="str">
        <f t="shared" si="31"/>
        <v>-</v>
      </c>
      <c r="DZ17" s="405"/>
      <c r="EA17" s="362"/>
      <c r="EB17" s="362"/>
    </row>
    <row r="18" spans="1:132" ht="16.5" customHeight="1" x14ac:dyDescent="0.25">
      <c r="A18" s="362"/>
      <c r="B18" s="362"/>
      <c r="C18" s="363"/>
      <c r="D18" s="472">
        <f>classi!B162</f>
        <v>0</v>
      </c>
      <c r="E18" s="473"/>
      <c r="F18" s="474">
        <f>classi!C162</f>
        <v>0</v>
      </c>
      <c r="G18" s="474">
        <f>classi!D162</f>
        <v>0</v>
      </c>
      <c r="H18" s="475">
        <f>classi!G162</f>
        <v>0</v>
      </c>
      <c r="I18" s="476"/>
      <c r="J18" s="473"/>
      <c r="K18" s="473"/>
      <c r="L18" s="466">
        <v>0</v>
      </c>
      <c r="M18" s="466">
        <v>0</v>
      </c>
      <c r="N18" s="466">
        <v>0</v>
      </c>
      <c r="O18" s="477"/>
      <c r="P18" s="478">
        <f t="shared" si="0"/>
        <v>0</v>
      </c>
      <c r="Q18" s="466">
        <v>0</v>
      </c>
      <c r="R18" s="466">
        <v>0</v>
      </c>
      <c r="S18" s="466">
        <v>0</v>
      </c>
      <c r="T18" s="477"/>
      <c r="U18" s="478">
        <f t="shared" si="1"/>
        <v>0</v>
      </c>
      <c r="V18" s="466">
        <v>0</v>
      </c>
      <c r="W18" s="466">
        <v>0</v>
      </c>
      <c r="X18" s="466">
        <v>0</v>
      </c>
      <c r="Y18" s="477"/>
      <c r="Z18" s="478">
        <f t="shared" si="2"/>
        <v>0</v>
      </c>
      <c r="AA18" s="466">
        <v>0</v>
      </c>
      <c r="AB18" s="466">
        <v>0</v>
      </c>
      <c r="AC18" s="466">
        <v>0</v>
      </c>
      <c r="AD18" s="477"/>
      <c r="AE18" s="478">
        <f t="shared" si="3"/>
        <v>0</v>
      </c>
      <c r="AF18" s="466">
        <v>0</v>
      </c>
      <c r="AG18" s="466">
        <v>0</v>
      </c>
      <c r="AH18" s="466">
        <v>0</v>
      </c>
      <c r="AI18" s="477"/>
      <c r="AJ18" s="478">
        <f t="shared" si="4"/>
        <v>0</v>
      </c>
      <c r="AK18" s="466">
        <v>0</v>
      </c>
      <c r="AL18" s="466">
        <v>0</v>
      </c>
      <c r="AM18" s="466">
        <v>0</v>
      </c>
      <c r="AN18" s="477"/>
      <c r="AO18" s="478">
        <f t="shared" si="5"/>
        <v>0</v>
      </c>
      <c r="AP18" s="466">
        <v>0</v>
      </c>
      <c r="AQ18" s="466">
        <v>0</v>
      </c>
      <c r="AR18" s="466">
        <v>0</v>
      </c>
      <c r="AS18" s="477"/>
      <c r="AT18" s="478">
        <f t="shared" si="6"/>
        <v>0</v>
      </c>
      <c r="AU18" s="466">
        <v>0</v>
      </c>
      <c r="AV18" s="466">
        <v>0</v>
      </c>
      <c r="AW18" s="466">
        <v>0</v>
      </c>
      <c r="AX18" s="477"/>
      <c r="AY18" s="478">
        <f t="shared" si="7"/>
        <v>0</v>
      </c>
      <c r="AZ18" s="467">
        <f t="shared" si="8"/>
        <v>0</v>
      </c>
      <c r="BA18" s="479">
        <v>0</v>
      </c>
      <c r="BB18" s="479">
        <v>0</v>
      </c>
      <c r="BC18" s="479">
        <v>0</v>
      </c>
      <c r="BD18" s="480"/>
      <c r="BE18" s="478">
        <f t="shared" si="9"/>
        <v>0</v>
      </c>
      <c r="BF18" s="479">
        <v>0</v>
      </c>
      <c r="BG18" s="479">
        <v>0</v>
      </c>
      <c r="BH18" s="479">
        <v>0</v>
      </c>
      <c r="BI18" s="480"/>
      <c r="BJ18" s="478">
        <f t="shared" si="10"/>
        <v>0</v>
      </c>
      <c r="BK18" s="479">
        <v>0</v>
      </c>
      <c r="BL18" s="479">
        <v>0</v>
      </c>
      <c r="BM18" s="479">
        <v>0</v>
      </c>
      <c r="BN18" s="480"/>
      <c r="BO18" s="478">
        <f t="shared" si="11"/>
        <v>0</v>
      </c>
      <c r="BP18" s="479">
        <v>0</v>
      </c>
      <c r="BQ18" s="479">
        <v>0</v>
      </c>
      <c r="BR18" s="479">
        <v>0</v>
      </c>
      <c r="BS18" s="480"/>
      <c r="BT18" s="478">
        <f t="shared" si="12"/>
        <v>0</v>
      </c>
      <c r="BU18" s="481">
        <v>0</v>
      </c>
      <c r="BV18" s="481">
        <v>0</v>
      </c>
      <c r="BW18" s="481">
        <v>0</v>
      </c>
      <c r="BX18" s="480"/>
      <c r="BY18" s="478">
        <f t="shared" si="13"/>
        <v>0</v>
      </c>
      <c r="BZ18" s="481">
        <v>0</v>
      </c>
      <c r="CA18" s="481">
        <v>0</v>
      </c>
      <c r="CB18" s="481">
        <v>0</v>
      </c>
      <c r="CC18" s="482"/>
      <c r="CD18" s="483">
        <f t="shared" si="14"/>
        <v>0</v>
      </c>
      <c r="CE18" s="484"/>
      <c r="CF18" s="485"/>
      <c r="CG18" s="485"/>
      <c r="CH18" s="480"/>
      <c r="CI18" s="485"/>
      <c r="CJ18" s="485"/>
      <c r="CK18" s="485"/>
      <c r="CL18" s="480"/>
      <c r="CM18" s="485"/>
      <c r="CN18" s="485"/>
      <c r="CO18" s="485"/>
      <c r="CP18" s="480"/>
      <c r="CQ18" s="485"/>
      <c r="CR18" s="485"/>
      <c r="CS18" s="485"/>
      <c r="CT18" s="480"/>
      <c r="CU18" s="485"/>
      <c r="CV18" s="485"/>
      <c r="CW18" s="485"/>
      <c r="CX18" s="480"/>
      <c r="CY18" s="485"/>
      <c r="CZ18" s="485"/>
      <c r="DA18" s="485"/>
      <c r="DB18" s="486"/>
      <c r="DC18" s="487"/>
      <c r="DD18" s="488">
        <f t="shared" si="43"/>
        <v>0</v>
      </c>
      <c r="DE18" s="489">
        <f t="shared" si="44"/>
        <v>0</v>
      </c>
      <c r="DF18" s="489">
        <f t="shared" si="45"/>
        <v>0</v>
      </c>
      <c r="DG18" s="477">
        <f t="shared" si="42"/>
        <v>0</v>
      </c>
      <c r="DH18" s="490">
        <f t="shared" si="15"/>
        <v>0</v>
      </c>
      <c r="DI18" s="478">
        <f t="shared" si="16"/>
        <v>0</v>
      </c>
      <c r="DJ18" s="491">
        <f t="shared" si="17"/>
        <v>4</v>
      </c>
      <c r="DK18" s="492">
        <f t="shared" si="18"/>
        <v>0</v>
      </c>
      <c r="DL18" s="478">
        <f t="shared" si="19"/>
        <v>0</v>
      </c>
      <c r="DM18" s="478">
        <f t="shared" si="20"/>
        <v>4</v>
      </c>
      <c r="DN18" s="478">
        <f t="shared" si="21"/>
        <v>0</v>
      </c>
      <c r="DO18" s="478">
        <f t="shared" si="22"/>
        <v>0</v>
      </c>
      <c r="DP18" s="478">
        <f t="shared" si="23"/>
        <v>4</v>
      </c>
      <c r="DQ18" s="493">
        <f t="shared" si="24"/>
        <v>0</v>
      </c>
      <c r="DR18" s="493">
        <f t="shared" si="25"/>
        <v>0</v>
      </c>
      <c r="DS18" s="494">
        <f t="shared" si="26"/>
        <v>4</v>
      </c>
      <c r="DT18" s="493">
        <f t="shared" si="27"/>
        <v>0</v>
      </c>
      <c r="DU18" s="493">
        <f t="shared" si="28"/>
        <v>0</v>
      </c>
      <c r="DV18" s="494">
        <f t="shared" si="29"/>
        <v>20</v>
      </c>
      <c r="DW18" s="493">
        <f>IF(DV18&lt;&gt;20,RANK(DV18,$DV$4:$DV$18,1)+COUNTIF(DV$4:DV18,DV18)-1,20)</f>
        <v>20</v>
      </c>
      <c r="DX18" s="495">
        <f t="shared" si="30"/>
        <v>0</v>
      </c>
      <c r="DY18" s="496" t="str">
        <f t="shared" si="31"/>
        <v>-</v>
      </c>
      <c r="DZ18" s="405"/>
      <c r="EA18" s="362"/>
      <c r="EB18" s="362"/>
    </row>
    <row r="19" spans="1:132" ht="16.5" customHeight="1" x14ac:dyDescent="0.25">
      <c r="A19" s="362"/>
      <c r="B19" s="362"/>
      <c r="C19" s="372"/>
      <c r="D19" s="497"/>
      <c r="E19" s="497"/>
      <c r="F19" s="497"/>
      <c r="G19" s="497"/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7"/>
      <c r="U19" s="497"/>
      <c r="V19" s="497"/>
      <c r="W19" s="497"/>
      <c r="X19" s="497"/>
      <c r="Y19" s="497"/>
      <c r="Z19" s="497"/>
      <c r="AA19" s="497"/>
      <c r="AB19" s="497"/>
      <c r="AC19" s="497"/>
      <c r="AD19" s="497"/>
      <c r="AE19" s="497"/>
      <c r="AF19" s="497"/>
      <c r="AG19" s="497"/>
      <c r="AH19" s="497"/>
      <c r="AI19" s="497"/>
      <c r="AJ19" s="497"/>
      <c r="AK19" s="497"/>
      <c r="AL19" s="497"/>
      <c r="AM19" s="497"/>
      <c r="AN19" s="497"/>
      <c r="AO19" s="497"/>
      <c r="AP19" s="497"/>
      <c r="AQ19" s="497"/>
      <c r="AR19" s="497"/>
      <c r="AS19" s="497"/>
      <c r="AT19" s="497"/>
      <c r="AU19" s="497"/>
      <c r="AV19" s="497"/>
      <c r="AW19" s="497"/>
      <c r="AX19" s="497"/>
      <c r="AY19" s="497"/>
      <c r="AZ19" s="497"/>
      <c r="BA19" s="497"/>
      <c r="BB19" s="497"/>
      <c r="BC19" s="497"/>
      <c r="BD19" s="497"/>
      <c r="BE19" s="497"/>
      <c r="BF19" s="497"/>
      <c r="BG19" s="497"/>
      <c r="BH19" s="497"/>
      <c r="BI19" s="497"/>
      <c r="BJ19" s="498"/>
      <c r="BK19" s="498"/>
      <c r="BL19" s="498"/>
      <c r="BM19" s="498"/>
      <c r="BN19" s="498"/>
      <c r="BO19" s="498"/>
      <c r="BP19" s="498"/>
      <c r="BQ19" s="498"/>
      <c r="BR19" s="498"/>
      <c r="BS19" s="498"/>
      <c r="BT19" s="498"/>
      <c r="BU19" s="498"/>
      <c r="BV19" s="498"/>
      <c r="BW19" s="498"/>
      <c r="BX19" s="498"/>
      <c r="BY19" s="498"/>
      <c r="BZ19" s="498"/>
      <c r="CA19" s="498"/>
      <c r="CB19" s="498"/>
      <c r="CC19" s="498"/>
      <c r="CD19" s="498"/>
      <c r="CE19" s="498"/>
      <c r="CF19" s="498"/>
      <c r="CG19" s="498"/>
      <c r="CH19" s="498"/>
      <c r="CI19" s="498"/>
      <c r="CJ19" s="498"/>
      <c r="CK19" s="498"/>
      <c r="CL19" s="498"/>
      <c r="CM19" s="498"/>
      <c r="CN19" s="498"/>
      <c r="CO19" s="498"/>
      <c r="CP19" s="498"/>
      <c r="CQ19" s="498"/>
      <c r="CR19" s="498"/>
      <c r="CS19" s="498"/>
      <c r="CT19" s="498"/>
      <c r="CU19" s="498"/>
      <c r="CV19" s="498"/>
      <c r="CW19" s="498"/>
      <c r="CX19" s="498"/>
      <c r="CY19" s="498"/>
      <c r="CZ19" s="498"/>
      <c r="DA19" s="498"/>
      <c r="DB19" s="498"/>
      <c r="DC19" s="498"/>
      <c r="DD19" s="498"/>
      <c r="DE19" s="498"/>
      <c r="DF19" s="498"/>
      <c r="DG19" s="498"/>
      <c r="DH19" s="498"/>
      <c r="DI19" s="498"/>
      <c r="DJ19" s="498"/>
      <c r="DK19" s="499"/>
      <c r="DL19" s="499"/>
      <c r="DM19" s="499"/>
      <c r="DN19" s="499"/>
      <c r="DO19" s="499"/>
      <c r="DP19" s="499"/>
      <c r="DQ19" s="499"/>
      <c r="DR19" s="500">
        <f t="shared" si="25"/>
        <v>0</v>
      </c>
      <c r="DS19" s="501"/>
      <c r="DT19" s="499"/>
      <c r="DU19" s="499"/>
      <c r="DV19" s="499"/>
      <c r="DW19" s="499"/>
      <c r="DX19" s="499"/>
      <c r="DY19" s="499"/>
      <c r="DZ19" s="372"/>
      <c r="EA19" s="362"/>
      <c r="EB19" s="362"/>
    </row>
    <row r="20" spans="1:132" ht="15.9" customHeight="1" x14ac:dyDescent="0.25">
      <c r="A20" s="362"/>
      <c r="B20" s="362"/>
      <c r="C20" s="372"/>
      <c r="D20" s="372"/>
      <c r="E20" s="372"/>
      <c r="F20" s="372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372"/>
      <c r="R20" s="372"/>
      <c r="S20" s="372"/>
      <c r="T20" s="372"/>
      <c r="U20" s="372"/>
      <c r="V20" s="372"/>
      <c r="W20" s="372"/>
      <c r="X20" s="372"/>
      <c r="Y20" s="372"/>
      <c r="Z20" s="372"/>
      <c r="AA20" s="372"/>
      <c r="AB20" s="372"/>
      <c r="AC20" s="372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372"/>
      <c r="AU20" s="372"/>
      <c r="AV20" s="372"/>
      <c r="AW20" s="372"/>
      <c r="AX20" s="372"/>
      <c r="AY20" s="372"/>
      <c r="AZ20" s="372"/>
      <c r="BA20" s="372"/>
      <c r="BB20" s="372"/>
      <c r="BC20" s="372"/>
      <c r="BD20" s="372"/>
      <c r="BE20" s="372"/>
      <c r="BF20" s="372"/>
      <c r="BG20" s="372"/>
      <c r="BH20" s="372"/>
      <c r="BI20" s="372"/>
      <c r="BJ20" s="502"/>
      <c r="BK20" s="502"/>
      <c r="BL20" s="502"/>
      <c r="BM20" s="502"/>
      <c r="BN20" s="502"/>
      <c r="BO20" s="502"/>
      <c r="BP20" s="502"/>
      <c r="BQ20" s="502"/>
      <c r="BR20" s="502"/>
      <c r="BS20" s="502"/>
      <c r="BT20" s="502"/>
      <c r="BU20" s="502"/>
      <c r="BV20" s="502"/>
      <c r="BW20" s="502"/>
      <c r="BX20" s="502"/>
      <c r="BY20" s="502"/>
      <c r="BZ20" s="502"/>
      <c r="CA20" s="502"/>
      <c r="CB20" s="502"/>
      <c r="CC20" s="502"/>
      <c r="CD20" s="502"/>
      <c r="CE20" s="502"/>
      <c r="CF20" s="502"/>
      <c r="CG20" s="502"/>
      <c r="CH20" s="502"/>
      <c r="CI20" s="502"/>
      <c r="CJ20" s="502"/>
      <c r="CK20" s="502"/>
      <c r="CL20" s="502"/>
      <c r="CM20" s="502"/>
      <c r="CN20" s="502"/>
      <c r="CO20" s="502"/>
      <c r="CP20" s="502"/>
      <c r="CQ20" s="502"/>
      <c r="CR20" s="502"/>
      <c r="CS20" s="502"/>
      <c r="CT20" s="502"/>
      <c r="CU20" s="502"/>
      <c r="CV20" s="502"/>
      <c r="CW20" s="502"/>
      <c r="CX20" s="502"/>
      <c r="CY20" s="502"/>
      <c r="CZ20" s="502"/>
      <c r="DA20" s="502"/>
      <c r="DB20" s="502"/>
      <c r="DC20" s="502"/>
      <c r="DD20" s="502"/>
      <c r="DE20" s="502"/>
      <c r="DF20" s="502"/>
      <c r="DG20" s="502"/>
      <c r="DH20" s="502"/>
      <c r="DI20" s="502"/>
      <c r="DJ20" s="502"/>
      <c r="DK20" s="503"/>
      <c r="DL20" s="503"/>
      <c r="DM20" s="503"/>
      <c r="DN20" s="503"/>
      <c r="DO20" s="503"/>
      <c r="DP20" s="503"/>
      <c r="DQ20" s="372"/>
      <c r="DR20" s="372"/>
      <c r="DS20" s="372"/>
      <c r="DT20" s="372"/>
      <c r="DU20" s="372"/>
      <c r="DV20" s="372"/>
      <c r="DW20" s="372"/>
      <c r="DX20" s="504"/>
      <c r="DY20" s="504"/>
      <c r="DZ20" s="372"/>
      <c r="EA20" s="362"/>
      <c r="EB20" s="362"/>
    </row>
    <row r="21" spans="1:132" ht="16.5" customHeight="1" x14ac:dyDescent="0.25">
      <c r="A21" s="362"/>
      <c r="B21" s="362"/>
      <c r="C21" s="372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369"/>
      <c r="Z21" s="369"/>
      <c r="AA21" s="369"/>
      <c r="AB21" s="369"/>
      <c r="AC21" s="369"/>
      <c r="AD21" s="369"/>
      <c r="AE21" s="369"/>
      <c r="AF21" s="369"/>
      <c r="AG21" s="372"/>
      <c r="AH21" s="372"/>
      <c r="AI21" s="372"/>
      <c r="AJ21" s="372"/>
      <c r="AK21" s="372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502"/>
      <c r="BK21" s="502"/>
      <c r="BL21" s="502"/>
      <c r="BM21" s="502"/>
      <c r="BN21" s="502"/>
      <c r="BO21" s="502"/>
      <c r="BP21" s="502"/>
      <c r="BQ21" s="502"/>
      <c r="BR21" s="502"/>
      <c r="BS21" s="502"/>
      <c r="BT21" s="502"/>
      <c r="BU21" s="502"/>
      <c r="BV21" s="502"/>
      <c r="BW21" s="502"/>
      <c r="BX21" s="502"/>
      <c r="BY21" s="502"/>
      <c r="BZ21" s="502"/>
      <c r="CA21" s="502"/>
      <c r="CB21" s="502"/>
      <c r="CC21" s="502"/>
      <c r="CD21" s="502"/>
      <c r="CE21" s="502"/>
      <c r="CF21" s="502"/>
      <c r="CG21" s="502"/>
      <c r="CH21" s="502"/>
      <c r="CI21" s="502"/>
      <c r="CJ21" s="502"/>
      <c r="CK21" s="502"/>
      <c r="CL21" s="502"/>
      <c r="CM21" s="502"/>
      <c r="CN21" s="502"/>
      <c r="CO21" s="502"/>
      <c r="CP21" s="502"/>
      <c r="CQ21" s="502"/>
      <c r="CR21" s="502"/>
      <c r="CS21" s="502"/>
      <c r="CT21" s="502"/>
      <c r="CU21" s="502"/>
      <c r="CV21" s="502"/>
      <c r="CW21" s="502"/>
      <c r="CX21" s="502"/>
      <c r="CY21" s="502"/>
      <c r="CZ21" s="502"/>
      <c r="DA21" s="502"/>
      <c r="DB21" s="502"/>
      <c r="DC21" s="502"/>
      <c r="DD21" s="502"/>
      <c r="DE21" s="502"/>
      <c r="DF21" s="502"/>
      <c r="DG21" s="502"/>
      <c r="DH21" s="502"/>
      <c r="DI21" s="502"/>
      <c r="DJ21" s="502"/>
      <c r="DK21" s="503"/>
      <c r="DL21" s="503"/>
      <c r="DM21" s="503"/>
      <c r="DN21" s="503"/>
      <c r="DO21" s="503"/>
      <c r="DP21" s="503"/>
      <c r="DQ21" s="372"/>
      <c r="DR21" s="372"/>
      <c r="DS21" s="372"/>
      <c r="DT21" s="372"/>
      <c r="DU21" s="372"/>
      <c r="DV21" s="372"/>
      <c r="DW21" s="372"/>
      <c r="DX21" s="372"/>
      <c r="DY21" s="372"/>
      <c r="DZ21" s="372"/>
      <c r="EA21" s="362"/>
      <c r="EB21" s="362"/>
    </row>
    <row r="22" spans="1:132" ht="17.100000000000001" customHeight="1" x14ac:dyDescent="0.25">
      <c r="A22" s="362"/>
      <c r="B22" s="362"/>
      <c r="C22" s="363"/>
      <c r="D22" s="505" t="str">
        <f>D2</f>
        <v>Freestyle 0</v>
      </c>
      <c r="E22" s="506"/>
      <c r="F22" s="507"/>
      <c r="G22" s="508"/>
      <c r="H22" s="509"/>
      <c r="I22" s="510"/>
      <c r="J22" s="511"/>
      <c r="K22" s="512"/>
      <c r="L22" s="513" t="s">
        <v>25</v>
      </c>
      <c r="M22" s="514"/>
      <c r="N22" s="514"/>
      <c r="O22" s="515"/>
      <c r="P22" s="513" t="s">
        <v>26</v>
      </c>
      <c r="Q22" s="514"/>
      <c r="R22" s="514"/>
      <c r="S22" s="514"/>
      <c r="T22" s="515"/>
      <c r="U22" s="513" t="s">
        <v>27</v>
      </c>
      <c r="V22" s="514"/>
      <c r="W22" s="514"/>
      <c r="X22" s="514"/>
      <c r="Y22" s="514"/>
      <c r="Z22" s="514"/>
      <c r="AA22" s="515"/>
      <c r="AB22" s="516"/>
      <c r="AC22" s="517"/>
      <c r="AD22" s="517"/>
      <c r="AE22" s="518"/>
      <c r="AF22" s="519"/>
      <c r="AG22" s="405"/>
      <c r="AH22" s="372"/>
      <c r="AI22" s="372"/>
      <c r="AJ22" s="372"/>
      <c r="AK22" s="372"/>
      <c r="AL22" s="372"/>
      <c r="AM22" s="372"/>
      <c r="AN22" s="372"/>
      <c r="AO22" s="372"/>
      <c r="AP22" s="372"/>
      <c r="AQ22" s="372"/>
      <c r="AR22" s="372"/>
      <c r="AS22" s="372"/>
      <c r="AT22" s="372"/>
      <c r="AU22" s="372"/>
      <c r="AV22" s="372"/>
      <c r="AW22" s="372"/>
      <c r="AX22" s="372"/>
      <c r="AY22" s="372"/>
      <c r="AZ22" s="372"/>
      <c r="BA22" s="372"/>
      <c r="BB22" s="372"/>
      <c r="BC22" s="372"/>
      <c r="BD22" s="372"/>
      <c r="BE22" s="372"/>
      <c r="BF22" s="372"/>
      <c r="BG22" s="372"/>
      <c r="BH22" s="372"/>
      <c r="BI22" s="372"/>
      <c r="BJ22" s="502"/>
      <c r="BK22" s="502"/>
      <c r="BL22" s="502"/>
      <c r="BM22" s="502"/>
      <c r="BN22" s="502"/>
      <c r="BO22" s="502"/>
      <c r="BP22" s="502"/>
      <c r="BQ22" s="502"/>
      <c r="BR22" s="502"/>
      <c r="BS22" s="502"/>
      <c r="BT22" s="502"/>
      <c r="BU22" s="502"/>
      <c r="BV22" s="502"/>
      <c r="BW22" s="502"/>
      <c r="BX22" s="502"/>
      <c r="BY22" s="502"/>
      <c r="BZ22" s="502"/>
      <c r="CA22" s="502"/>
      <c r="CB22" s="502"/>
      <c r="CC22" s="502"/>
      <c r="CD22" s="502"/>
      <c r="CE22" s="502"/>
      <c r="CF22" s="502"/>
      <c r="CG22" s="502"/>
      <c r="CH22" s="502"/>
      <c r="CI22" s="502"/>
      <c r="CJ22" s="502"/>
      <c r="CK22" s="502"/>
      <c r="CL22" s="502"/>
      <c r="CM22" s="502"/>
      <c r="CN22" s="502"/>
      <c r="CO22" s="502"/>
      <c r="CP22" s="502"/>
      <c r="CQ22" s="502"/>
      <c r="CR22" s="502"/>
      <c r="CS22" s="502"/>
      <c r="CT22" s="502"/>
      <c r="CU22" s="502"/>
      <c r="CV22" s="502"/>
      <c r="CW22" s="502"/>
      <c r="CX22" s="502"/>
      <c r="CY22" s="502"/>
      <c r="CZ22" s="502"/>
      <c r="DA22" s="502"/>
      <c r="DB22" s="502"/>
      <c r="DC22" s="502"/>
      <c r="DD22" s="502"/>
      <c r="DE22" s="502"/>
      <c r="DF22" s="502"/>
      <c r="DG22" s="502"/>
      <c r="DH22" s="502"/>
      <c r="DI22" s="502"/>
      <c r="DJ22" s="502"/>
      <c r="DK22" s="372"/>
      <c r="DL22" s="372"/>
      <c r="DM22" s="372"/>
      <c r="DN22" s="372"/>
      <c r="DO22" s="372"/>
      <c r="DP22" s="372"/>
      <c r="DQ22" s="372"/>
      <c r="DR22" s="372"/>
      <c r="DS22" s="372"/>
      <c r="DT22" s="372"/>
      <c r="DU22" s="372"/>
      <c r="DV22" s="372"/>
      <c r="DW22" s="372"/>
      <c r="DX22" s="372"/>
      <c r="DY22" s="372"/>
      <c r="DZ22" s="372"/>
      <c r="EA22" s="362"/>
      <c r="EB22" s="362"/>
    </row>
    <row r="23" spans="1:132" ht="17.100000000000001" customHeight="1" x14ac:dyDescent="0.25">
      <c r="A23" s="362"/>
      <c r="B23" s="362"/>
      <c r="C23" s="363"/>
      <c r="D23" s="385" t="s">
        <v>55</v>
      </c>
      <c r="E23" s="386"/>
      <c r="F23" s="387" t="s">
        <v>2</v>
      </c>
      <c r="G23" s="387" t="s">
        <v>3</v>
      </c>
      <c r="H23" s="387" t="s">
        <v>17</v>
      </c>
      <c r="I23" s="520"/>
      <c r="J23" s="520"/>
      <c r="K23" s="521"/>
      <c r="L23" s="522" t="s">
        <v>28</v>
      </c>
      <c r="M23" s="523" t="s">
        <v>29</v>
      </c>
      <c r="N23" s="523" t="s">
        <v>30</v>
      </c>
      <c r="O23" s="524" t="s">
        <v>31</v>
      </c>
      <c r="P23" s="522" t="s">
        <v>32</v>
      </c>
      <c r="Q23" s="523" t="s">
        <v>33</v>
      </c>
      <c r="R23" s="523" t="s">
        <v>34</v>
      </c>
      <c r="S23" s="523" t="s">
        <v>35</v>
      </c>
      <c r="T23" s="525" t="s">
        <v>65</v>
      </c>
      <c r="U23" s="522" t="s">
        <v>37</v>
      </c>
      <c r="V23" s="523" t="s">
        <v>38</v>
      </c>
      <c r="W23" s="523" t="s">
        <v>39</v>
      </c>
      <c r="X23" s="523" t="s">
        <v>40</v>
      </c>
      <c r="Y23" s="523" t="s">
        <v>66</v>
      </c>
      <c r="Z23" s="523" t="s">
        <v>67</v>
      </c>
      <c r="AA23" s="524" t="s">
        <v>68</v>
      </c>
      <c r="AB23" s="522" t="s">
        <v>69</v>
      </c>
      <c r="AC23" s="526" t="s">
        <v>52</v>
      </c>
      <c r="AD23" s="526" t="s">
        <v>1</v>
      </c>
      <c r="AE23" s="527"/>
      <c r="AF23" s="528"/>
      <c r="AG23" s="405"/>
      <c r="AH23" s="372"/>
      <c r="AI23" s="372"/>
      <c r="AJ23" s="372"/>
      <c r="AK23" s="372"/>
      <c r="AL23" s="372"/>
      <c r="AM23" s="372"/>
      <c r="AN23" s="372"/>
      <c r="AO23" s="372"/>
      <c r="AP23" s="372"/>
      <c r="AQ23" s="372"/>
      <c r="AR23" s="372"/>
      <c r="AS23" s="372"/>
      <c r="AT23" s="372"/>
      <c r="AU23" s="372"/>
      <c r="AV23" s="372"/>
      <c r="AW23" s="372"/>
      <c r="AX23" s="372"/>
      <c r="AY23" s="372"/>
      <c r="AZ23" s="372"/>
      <c r="BA23" s="372"/>
      <c r="BB23" s="372"/>
      <c r="BC23" s="372"/>
      <c r="BD23" s="372"/>
      <c r="BE23" s="372"/>
      <c r="BF23" s="372"/>
      <c r="BG23" s="372"/>
      <c r="BH23" s="372"/>
      <c r="BI23" s="372"/>
      <c r="BJ23" s="502"/>
      <c r="BK23" s="502"/>
      <c r="BL23" s="502"/>
      <c r="BM23" s="502"/>
      <c r="BN23" s="502"/>
      <c r="BO23" s="502"/>
      <c r="BP23" s="502"/>
      <c r="BQ23" s="502"/>
      <c r="BR23" s="502"/>
      <c r="BS23" s="502"/>
      <c r="BT23" s="502"/>
      <c r="BU23" s="502"/>
      <c r="BV23" s="502"/>
      <c r="BW23" s="502"/>
      <c r="BX23" s="502"/>
      <c r="BY23" s="502"/>
      <c r="BZ23" s="502"/>
      <c r="CA23" s="502"/>
      <c r="CB23" s="502"/>
      <c r="CC23" s="502"/>
      <c r="CD23" s="502"/>
      <c r="CE23" s="502"/>
      <c r="CF23" s="502"/>
      <c r="CG23" s="502"/>
      <c r="CH23" s="502"/>
      <c r="CI23" s="502"/>
      <c r="CJ23" s="502"/>
      <c r="CK23" s="502"/>
      <c r="CL23" s="502"/>
      <c r="CM23" s="502"/>
      <c r="CN23" s="502"/>
      <c r="CO23" s="502"/>
      <c r="CP23" s="502"/>
      <c r="CQ23" s="502"/>
      <c r="CR23" s="502"/>
      <c r="CS23" s="502"/>
      <c r="CT23" s="502"/>
      <c r="CU23" s="502"/>
      <c r="CV23" s="502"/>
      <c r="CW23" s="502"/>
      <c r="CX23" s="502"/>
      <c r="CY23" s="502"/>
      <c r="CZ23" s="502"/>
      <c r="DA23" s="502"/>
      <c r="DB23" s="502"/>
      <c r="DC23" s="502"/>
      <c r="DD23" s="502"/>
      <c r="DE23" s="502"/>
      <c r="DF23" s="502"/>
      <c r="DG23" s="502"/>
      <c r="DH23" s="502"/>
      <c r="DI23" s="502"/>
      <c r="DJ23" s="502"/>
      <c r="DK23" s="372"/>
      <c r="DL23" s="372"/>
      <c r="DM23" s="372"/>
      <c r="DN23" s="372"/>
      <c r="DO23" s="372"/>
      <c r="DP23" s="372"/>
      <c r="DQ23" s="372"/>
      <c r="DR23" s="372"/>
      <c r="DS23" s="372"/>
      <c r="DT23" s="372"/>
      <c r="DU23" s="372"/>
      <c r="DV23" s="372"/>
      <c r="DW23" s="372"/>
      <c r="DX23" s="372"/>
      <c r="DY23" s="372"/>
      <c r="DZ23" s="372"/>
      <c r="EA23" s="362"/>
      <c r="EB23" s="362"/>
    </row>
    <row r="24" spans="1:132" ht="16.5" customHeight="1" thickBot="1" x14ac:dyDescent="0.3">
      <c r="A24" s="362"/>
      <c r="B24" s="362"/>
      <c r="C24" s="529">
        <v>1</v>
      </c>
      <c r="D24" s="530">
        <f t="shared" ref="D24:D36" si="46">IF(AA24="-",INDEX(DV$1:DV$18,MATCH(C24,$DW$1:$DW$18,0)),AA24)</f>
        <v>1</v>
      </c>
      <c r="E24" s="531"/>
      <c r="F24" s="532" t="str">
        <f t="shared" ref="F24:F36" si="47">INDEX(F$1:F$18,MATCH(C24,$DW$1:$DW$18,0))</f>
        <v>ROSSANA</v>
      </c>
      <c r="G24" s="532" t="str">
        <f t="shared" ref="G24:G36" si="48">INDEX(G$1:G$18,MATCH(C24,$DW$1:$DW$18,0))</f>
        <v>CARNICELLA</v>
      </c>
      <c r="H24" s="532" t="str">
        <f t="shared" ref="H24:H36" si="49">INDEX(H$1:H$18,MATCH(C24,$DW$1:$DW$18,0))</f>
        <v>ANGEL</v>
      </c>
      <c r="I24" s="531"/>
      <c r="J24" s="531"/>
      <c r="K24" s="533"/>
      <c r="L24" s="534">
        <f t="shared" ref="L24:L36" si="50">INDEX(P$1:P$18,MATCH(C24,$DW$1:$DW$18,0))</f>
        <v>20</v>
      </c>
      <c r="M24" s="535">
        <f t="shared" ref="M24:M36" si="51">INDEX(U$1:U$18,MATCH(C24,$DW$1:$DW$18,0))</f>
        <v>21.333333333333332</v>
      </c>
      <c r="N24" s="535">
        <f t="shared" ref="N24:N36" si="52">INDEX(Z$1:Z$18,MATCH(C24,$DW$1:$DW$18,0))</f>
        <v>21.666666666666668</v>
      </c>
      <c r="O24" s="536">
        <f t="shared" ref="O24:O36" si="53">INDEX(AE$1:AE$18,MATCH(C24,$DW$1:$DW$18,0))</f>
        <v>21</v>
      </c>
      <c r="P24" s="534">
        <f t="shared" ref="P24:P36" si="54">INDEX(AJ$1:AJ$18,MATCH(C24,$DW$1:$DW$18,0))</f>
        <v>18</v>
      </c>
      <c r="Q24" s="535">
        <f t="shared" ref="Q24:Q36" si="55">INDEX(AO$1:AO$18,MATCH(C24,$DW$1:$DW$18,0))</f>
        <v>17.333333333333332</v>
      </c>
      <c r="R24" s="535">
        <f t="shared" ref="R24:R36" si="56">INDEX(AT$1:AT$18,MATCH(C24,$DW$1:$DW$18,0))</f>
        <v>17.666666666666668</v>
      </c>
      <c r="S24" s="536">
        <f t="shared" ref="S24:S36" si="57">INDEX(AY$1:AY$18,MATCH(C24,$DW$1:$DW$18,0))</f>
        <v>19</v>
      </c>
      <c r="T24" s="537">
        <f t="shared" ref="T24:T36" si="58">INDEX(AZ$1:AZ$18,MATCH(C24,$DW$1:$DW$18,0))</f>
        <v>156</v>
      </c>
      <c r="U24" s="534">
        <f t="shared" ref="U24:U36" si="59">INDEX(BE$1:BE$18,MATCH(C24,$DW$1:$DW$18,0))</f>
        <v>0</v>
      </c>
      <c r="V24" s="535">
        <f>INDEX(BJ$1:BJ$18,MATCH(C24,$DW$1:$DW$18,0))</f>
        <v>0</v>
      </c>
      <c r="W24" s="535">
        <f t="shared" ref="W24:W36" si="60">INDEX(BO$1:BO$18,MATCH(C24,$DW$1:$DW$18,0))</f>
        <v>0</v>
      </c>
      <c r="X24" s="535">
        <f t="shared" ref="X24:X36" si="61">INDEX(BT$1:BT$18,MATCH(C24,$DW$1:$DW$18,0))</f>
        <v>0</v>
      </c>
      <c r="Y24" s="535">
        <f t="shared" ref="Y24:Y36" si="62">INDEX(BY$1:BY$18,MATCH(C24,$DW$1:$DW$18,0))</f>
        <v>0</v>
      </c>
      <c r="Z24" s="536">
        <f t="shared" ref="Z24:Z36" si="63">INDEX(CD$1:CD$18,MATCH(C24,$DW$1:$DW$18,0))</f>
        <v>0</v>
      </c>
      <c r="AA24" s="538" t="str">
        <f t="shared" ref="AA24:AA36" si="64">INDEX(DY$1:DY$18,MATCH(C24,$DW$1:$DW$18,0))</f>
        <v>-</v>
      </c>
      <c r="AB24" s="534">
        <f t="shared" ref="AB24:AB36" si="65">INDEX(DH$1:DH$18,MATCH(C24,$DW$1:$DW$18,0))</f>
        <v>0</v>
      </c>
      <c r="AC24" s="446">
        <f t="shared" ref="AC24:AC36" si="66">INDEX(DI$1:DI$18,MATCH(C24,$DW$1:$DW$18,0))</f>
        <v>156</v>
      </c>
      <c r="AD24" s="539">
        <f t="shared" ref="AD24:AD36" si="67">INDEX(D$1:D$18,MATCH(C24,$DW$1:$DW$18,0))</f>
        <v>30</v>
      </c>
      <c r="AE24" s="540"/>
      <c r="AF24" s="541" t="str">
        <f>IF(AC24&gt;=150,"Point","-")</f>
        <v>Point</v>
      </c>
      <c r="AG24" s="542"/>
      <c r="AH24" s="372"/>
      <c r="AI24" s="372"/>
      <c r="AJ24" s="372"/>
      <c r="AK24" s="372"/>
      <c r="AL24" s="372"/>
      <c r="AM24" s="372"/>
      <c r="AN24" s="372"/>
      <c r="AO24" s="372"/>
      <c r="AP24" s="372"/>
      <c r="AQ24" s="372"/>
      <c r="AR24" s="372"/>
      <c r="AS24" s="372"/>
      <c r="AT24" s="372"/>
      <c r="AU24" s="372"/>
      <c r="AV24" s="372"/>
      <c r="AW24" s="372"/>
      <c r="AX24" s="372"/>
      <c r="AY24" s="372"/>
      <c r="AZ24" s="372"/>
      <c r="BA24" s="372"/>
      <c r="BB24" s="372"/>
      <c r="BC24" s="372"/>
      <c r="BD24" s="372"/>
      <c r="BE24" s="372"/>
      <c r="BF24" s="372"/>
      <c r="BG24" s="372"/>
      <c r="BH24" s="372"/>
      <c r="BI24" s="372"/>
      <c r="BJ24" s="502"/>
      <c r="BK24" s="502"/>
      <c r="BL24" s="502"/>
      <c r="BM24" s="502"/>
      <c r="BN24" s="502"/>
      <c r="BO24" s="502"/>
      <c r="BP24" s="502"/>
      <c r="BQ24" s="502"/>
      <c r="BR24" s="502"/>
      <c r="BS24" s="502"/>
      <c r="BT24" s="502"/>
      <c r="BU24" s="502"/>
      <c r="BV24" s="502"/>
      <c r="BW24" s="502"/>
      <c r="BX24" s="502"/>
      <c r="BY24" s="502"/>
      <c r="BZ24" s="502"/>
      <c r="CA24" s="502"/>
      <c r="CB24" s="502"/>
      <c r="CC24" s="502"/>
      <c r="CD24" s="502"/>
      <c r="CE24" s="502"/>
      <c r="CF24" s="502"/>
      <c r="CG24" s="502"/>
      <c r="CH24" s="502"/>
      <c r="CI24" s="502"/>
      <c r="CJ24" s="502"/>
      <c r="CK24" s="502"/>
      <c r="CL24" s="502"/>
      <c r="CM24" s="502"/>
      <c r="CN24" s="502"/>
      <c r="CO24" s="502"/>
      <c r="CP24" s="502"/>
      <c r="CQ24" s="502"/>
      <c r="CR24" s="502"/>
      <c r="CS24" s="502"/>
      <c r="CT24" s="502"/>
      <c r="CU24" s="502"/>
      <c r="CV24" s="502"/>
      <c r="CW24" s="502"/>
      <c r="CX24" s="502"/>
      <c r="CY24" s="502"/>
      <c r="CZ24" s="502"/>
      <c r="DA24" s="502"/>
      <c r="DB24" s="502"/>
      <c r="DC24" s="502"/>
      <c r="DD24" s="502"/>
      <c r="DE24" s="502"/>
      <c r="DF24" s="502"/>
      <c r="DG24" s="502"/>
      <c r="DH24" s="502"/>
      <c r="DI24" s="502"/>
      <c r="DJ24" s="502"/>
      <c r="DK24" s="372"/>
      <c r="DL24" s="372"/>
      <c r="DM24" s="372"/>
      <c r="DN24" s="372"/>
      <c r="DO24" s="372"/>
      <c r="DP24" s="372"/>
      <c r="DQ24" s="372"/>
      <c r="DR24" s="372"/>
      <c r="DS24" s="372"/>
      <c r="DT24" s="372"/>
      <c r="DU24" s="372"/>
      <c r="DV24" s="372"/>
      <c r="DW24" s="372"/>
      <c r="DX24" s="372"/>
      <c r="DY24" s="372"/>
      <c r="DZ24" s="372"/>
      <c r="EA24" s="362"/>
      <c r="EB24" s="362"/>
    </row>
    <row r="25" spans="1:132" ht="15.9" customHeight="1" x14ac:dyDescent="0.25">
      <c r="A25" s="362"/>
      <c r="B25" s="362"/>
      <c r="C25" s="529">
        <v>2</v>
      </c>
      <c r="D25" s="543">
        <f t="shared" si="46"/>
        <v>2</v>
      </c>
      <c r="E25" s="444"/>
      <c r="F25" s="544" t="str">
        <f t="shared" si="47"/>
        <v xml:space="preserve">EMANUELA </v>
      </c>
      <c r="G25" s="544" t="str">
        <f t="shared" si="48"/>
        <v>FERRARESE</v>
      </c>
      <c r="H25" s="544" t="str">
        <f t="shared" si="49"/>
        <v>GINGER</v>
      </c>
      <c r="I25" s="444"/>
      <c r="J25" s="444"/>
      <c r="K25" s="545"/>
      <c r="L25" s="457">
        <f t="shared" si="50"/>
        <v>20.666666666666668</v>
      </c>
      <c r="M25" s="446">
        <f t="shared" si="51"/>
        <v>19.666666666666668</v>
      </c>
      <c r="N25" s="446">
        <f t="shared" si="52"/>
        <v>20</v>
      </c>
      <c r="O25" s="456">
        <f t="shared" si="53"/>
        <v>19.333333333333332</v>
      </c>
      <c r="P25" s="457">
        <f t="shared" si="54"/>
        <v>17.666666666666668</v>
      </c>
      <c r="Q25" s="446">
        <f t="shared" si="55"/>
        <v>17.333333333333332</v>
      </c>
      <c r="R25" s="446">
        <f t="shared" si="56"/>
        <v>16.666666666666668</v>
      </c>
      <c r="S25" s="470">
        <f t="shared" si="57"/>
        <v>18</v>
      </c>
      <c r="T25" s="546">
        <f t="shared" si="58"/>
        <v>149.33333333333334</v>
      </c>
      <c r="U25" s="457">
        <f t="shared" si="59"/>
        <v>0</v>
      </c>
      <c r="V25" s="446">
        <f>INDEX(BJ1:BJ39,MATCH(C25,$DW1:$DW39,0))</f>
        <v>0</v>
      </c>
      <c r="W25" s="446">
        <f t="shared" si="60"/>
        <v>0</v>
      </c>
      <c r="X25" s="446">
        <f t="shared" si="61"/>
        <v>0</v>
      </c>
      <c r="Y25" s="446">
        <f t="shared" si="62"/>
        <v>0</v>
      </c>
      <c r="Z25" s="470">
        <f t="shared" si="63"/>
        <v>0</v>
      </c>
      <c r="AA25" s="547" t="str">
        <f t="shared" si="64"/>
        <v>-</v>
      </c>
      <c r="AB25" s="457">
        <f t="shared" si="65"/>
        <v>0</v>
      </c>
      <c r="AC25" s="446">
        <f t="shared" si="66"/>
        <v>149.33333333333334</v>
      </c>
      <c r="AD25" s="458">
        <f t="shared" si="67"/>
        <v>29</v>
      </c>
      <c r="AE25" s="460"/>
      <c r="AF25" s="541" t="str">
        <f>IF(AC25&gt;=150,"Point","-")</f>
        <v>-</v>
      </c>
      <c r="AG25" s="548"/>
      <c r="AH25" s="372"/>
      <c r="AI25" s="372"/>
      <c r="AJ25" s="372"/>
      <c r="AK25" s="372"/>
      <c r="AL25" s="372"/>
      <c r="AM25" s="372"/>
      <c r="AN25" s="372"/>
      <c r="AO25" s="372"/>
      <c r="AP25" s="372"/>
      <c r="AQ25" s="372"/>
      <c r="AR25" s="372"/>
      <c r="AS25" s="372"/>
      <c r="AT25" s="372"/>
      <c r="AU25" s="372"/>
      <c r="AV25" s="372"/>
      <c r="AW25" s="372"/>
      <c r="AX25" s="372"/>
      <c r="AY25" s="372"/>
      <c r="AZ25" s="372"/>
      <c r="BA25" s="372"/>
      <c r="BB25" s="372"/>
      <c r="BC25" s="372"/>
      <c r="BD25" s="372"/>
      <c r="BE25" s="372"/>
      <c r="BF25" s="372"/>
      <c r="BG25" s="372"/>
      <c r="BH25" s="372"/>
      <c r="BI25" s="372"/>
      <c r="BJ25" s="502"/>
      <c r="BK25" s="502"/>
      <c r="BL25" s="502"/>
      <c r="BM25" s="502"/>
      <c r="BN25" s="502"/>
      <c r="BO25" s="502"/>
      <c r="BP25" s="502"/>
      <c r="BQ25" s="502"/>
      <c r="BR25" s="502"/>
      <c r="BS25" s="502"/>
      <c r="BT25" s="502"/>
      <c r="BU25" s="502"/>
      <c r="BV25" s="502"/>
      <c r="BW25" s="502"/>
      <c r="BX25" s="502"/>
      <c r="BY25" s="502"/>
      <c r="BZ25" s="502"/>
      <c r="CA25" s="502"/>
      <c r="CB25" s="502"/>
      <c r="CC25" s="502"/>
      <c r="CD25" s="502"/>
      <c r="CE25" s="502"/>
      <c r="CF25" s="502"/>
      <c r="CG25" s="502"/>
      <c r="CH25" s="502"/>
      <c r="CI25" s="502"/>
      <c r="CJ25" s="502"/>
      <c r="CK25" s="502"/>
      <c r="CL25" s="502"/>
      <c r="CM25" s="502"/>
      <c r="CN25" s="502"/>
      <c r="CO25" s="502"/>
      <c r="CP25" s="502"/>
      <c r="CQ25" s="502"/>
      <c r="CR25" s="502"/>
      <c r="CS25" s="502"/>
      <c r="CT25" s="502"/>
      <c r="CU25" s="502"/>
      <c r="CV25" s="502"/>
      <c r="CW25" s="502"/>
      <c r="CX25" s="502"/>
      <c r="CY25" s="502"/>
      <c r="CZ25" s="502"/>
      <c r="DA25" s="502"/>
      <c r="DB25" s="502"/>
      <c r="DC25" s="502"/>
      <c r="DD25" s="502"/>
      <c r="DE25" s="502"/>
      <c r="DF25" s="502"/>
      <c r="DG25" s="502"/>
      <c r="DH25" s="502"/>
      <c r="DI25" s="502"/>
      <c r="DJ25" s="502"/>
      <c r="DK25" s="372"/>
      <c r="DL25" s="372"/>
      <c r="DM25" s="372"/>
      <c r="DN25" s="372"/>
      <c r="DO25" s="372"/>
      <c r="DP25" s="372"/>
      <c r="DQ25" s="372"/>
      <c r="DR25" s="372"/>
      <c r="DS25" s="372"/>
      <c r="DT25" s="372"/>
      <c r="DU25" s="372"/>
      <c r="DV25" s="372"/>
      <c r="DW25" s="372"/>
      <c r="DX25" s="372"/>
      <c r="DY25" s="372"/>
      <c r="DZ25" s="372"/>
      <c r="EA25" s="362"/>
      <c r="EB25" s="362"/>
    </row>
    <row r="26" spans="1:132" ht="15.9" customHeight="1" x14ac:dyDescent="0.25">
      <c r="A26" s="362"/>
      <c r="B26" s="362"/>
      <c r="C26" s="529">
        <v>3</v>
      </c>
      <c r="D26" s="543">
        <f t="shared" si="46"/>
        <v>3</v>
      </c>
      <c r="E26" s="444"/>
      <c r="F26" s="544" t="str">
        <f t="shared" si="47"/>
        <v>LUISELLA</v>
      </c>
      <c r="G26" s="544" t="str">
        <f t="shared" si="48"/>
        <v>ATZARA</v>
      </c>
      <c r="H26" s="544" t="str">
        <f t="shared" si="49"/>
        <v>GENERALE LEE</v>
      </c>
      <c r="I26" s="444"/>
      <c r="J26" s="444"/>
      <c r="K26" s="545"/>
      <c r="L26" s="457">
        <f t="shared" si="50"/>
        <v>19.666666666666668</v>
      </c>
      <c r="M26" s="446">
        <f t="shared" si="51"/>
        <v>20</v>
      </c>
      <c r="N26" s="446">
        <f t="shared" si="52"/>
        <v>20.666666666666668</v>
      </c>
      <c r="O26" s="456">
        <f t="shared" si="53"/>
        <v>19</v>
      </c>
      <c r="P26" s="457">
        <f t="shared" si="54"/>
        <v>16.333333333333332</v>
      </c>
      <c r="Q26" s="446">
        <f t="shared" si="55"/>
        <v>16</v>
      </c>
      <c r="R26" s="446">
        <f t="shared" si="56"/>
        <v>18.333333333333332</v>
      </c>
      <c r="S26" s="470">
        <f t="shared" si="57"/>
        <v>18.666666666666668</v>
      </c>
      <c r="T26" s="546">
        <f t="shared" si="58"/>
        <v>148.66666666666666</v>
      </c>
      <c r="U26" s="457">
        <f t="shared" si="59"/>
        <v>0</v>
      </c>
      <c r="V26" s="446">
        <f>INDEX(BJ1:BJ39,MATCH(C26,$DW1:$DW39,0))</f>
        <v>0</v>
      </c>
      <c r="W26" s="446">
        <f t="shared" si="60"/>
        <v>0</v>
      </c>
      <c r="X26" s="446">
        <f t="shared" si="61"/>
        <v>0</v>
      </c>
      <c r="Y26" s="446">
        <f t="shared" si="62"/>
        <v>0</v>
      </c>
      <c r="Z26" s="470">
        <f t="shared" si="63"/>
        <v>0</v>
      </c>
      <c r="AA26" s="547" t="str">
        <f t="shared" si="64"/>
        <v>-</v>
      </c>
      <c r="AB26" s="457">
        <f t="shared" si="65"/>
        <v>0</v>
      </c>
      <c r="AC26" s="446">
        <f t="shared" si="66"/>
        <v>148.66666666666666</v>
      </c>
      <c r="AD26" s="458">
        <f t="shared" si="67"/>
        <v>28</v>
      </c>
      <c r="AE26" s="460"/>
      <c r="AF26" s="549" t="str">
        <f t="shared" ref="AF26:AF36" si="68">IF(AE26&gt;=0.85,"Point","-")</f>
        <v>-</v>
      </c>
      <c r="AG26" s="548"/>
      <c r="AH26" s="372"/>
      <c r="AI26" s="372"/>
      <c r="AJ26" s="372"/>
      <c r="AK26" s="372"/>
      <c r="AL26" s="372"/>
      <c r="AM26" s="372"/>
      <c r="AN26" s="372"/>
      <c r="AO26" s="372"/>
      <c r="AP26" s="372"/>
      <c r="AQ26" s="372"/>
      <c r="AR26" s="372"/>
      <c r="AS26" s="372"/>
      <c r="AT26" s="372"/>
      <c r="AU26" s="372"/>
      <c r="AV26" s="372"/>
      <c r="AW26" s="372"/>
      <c r="AX26" s="372"/>
      <c r="AY26" s="372"/>
      <c r="AZ26" s="372"/>
      <c r="BA26" s="372"/>
      <c r="BB26" s="372"/>
      <c r="BC26" s="372"/>
      <c r="BD26" s="372"/>
      <c r="BE26" s="372"/>
      <c r="BF26" s="372"/>
      <c r="BG26" s="372"/>
      <c r="BH26" s="372"/>
      <c r="BI26" s="372"/>
      <c r="BJ26" s="502"/>
      <c r="BK26" s="502"/>
      <c r="BL26" s="502"/>
      <c r="BM26" s="502"/>
      <c r="BN26" s="502"/>
      <c r="BO26" s="502"/>
      <c r="BP26" s="502"/>
      <c r="BQ26" s="502"/>
      <c r="BR26" s="502"/>
      <c r="BS26" s="502"/>
      <c r="BT26" s="502"/>
      <c r="BU26" s="502"/>
      <c r="BV26" s="502"/>
      <c r="BW26" s="502"/>
      <c r="BX26" s="502"/>
      <c r="BY26" s="502"/>
      <c r="BZ26" s="502"/>
      <c r="CA26" s="502"/>
      <c r="CB26" s="502"/>
      <c r="CC26" s="502"/>
      <c r="CD26" s="502"/>
      <c r="CE26" s="502"/>
      <c r="CF26" s="502"/>
      <c r="CG26" s="502"/>
      <c r="CH26" s="502"/>
      <c r="CI26" s="502"/>
      <c r="CJ26" s="502"/>
      <c r="CK26" s="502"/>
      <c r="CL26" s="502"/>
      <c r="CM26" s="502"/>
      <c r="CN26" s="502"/>
      <c r="CO26" s="502"/>
      <c r="CP26" s="502"/>
      <c r="CQ26" s="502"/>
      <c r="CR26" s="502"/>
      <c r="CS26" s="502"/>
      <c r="CT26" s="502"/>
      <c r="CU26" s="502"/>
      <c r="CV26" s="502"/>
      <c r="CW26" s="502"/>
      <c r="CX26" s="502"/>
      <c r="CY26" s="502"/>
      <c r="CZ26" s="502"/>
      <c r="DA26" s="502"/>
      <c r="DB26" s="502"/>
      <c r="DC26" s="502"/>
      <c r="DD26" s="502"/>
      <c r="DE26" s="502"/>
      <c r="DF26" s="502"/>
      <c r="DG26" s="502"/>
      <c r="DH26" s="502"/>
      <c r="DI26" s="502"/>
      <c r="DJ26" s="502"/>
      <c r="DK26" s="372"/>
      <c r="DL26" s="372"/>
      <c r="DM26" s="372"/>
      <c r="DN26" s="372"/>
      <c r="DO26" s="372"/>
      <c r="DP26" s="372"/>
      <c r="DQ26" s="372"/>
      <c r="DR26" s="372"/>
      <c r="DS26" s="372"/>
      <c r="DT26" s="372"/>
      <c r="DU26" s="372"/>
      <c r="DV26" s="372"/>
      <c r="DW26" s="372"/>
      <c r="DX26" s="372"/>
      <c r="DY26" s="372"/>
      <c r="DZ26" s="372"/>
      <c r="EA26" s="362"/>
      <c r="EB26" s="362"/>
    </row>
    <row r="27" spans="1:132" ht="15.9" customHeight="1" x14ac:dyDescent="0.25">
      <c r="A27" s="362"/>
      <c r="B27" s="362"/>
      <c r="C27" s="529">
        <v>4</v>
      </c>
      <c r="D27" s="543" t="e">
        <f t="shared" si="46"/>
        <v>#N/A</v>
      </c>
      <c r="E27" s="444"/>
      <c r="F27" s="544" t="e">
        <f t="shared" si="47"/>
        <v>#N/A</v>
      </c>
      <c r="G27" s="544" t="e">
        <f t="shared" si="48"/>
        <v>#N/A</v>
      </c>
      <c r="H27" s="544" t="e">
        <f t="shared" si="49"/>
        <v>#N/A</v>
      </c>
      <c r="I27" s="444"/>
      <c r="J27" s="444"/>
      <c r="K27" s="545"/>
      <c r="L27" s="457" t="e">
        <f t="shared" si="50"/>
        <v>#N/A</v>
      </c>
      <c r="M27" s="446" t="e">
        <f t="shared" si="51"/>
        <v>#N/A</v>
      </c>
      <c r="N27" s="446" t="e">
        <f t="shared" si="52"/>
        <v>#N/A</v>
      </c>
      <c r="O27" s="456" t="e">
        <f t="shared" si="53"/>
        <v>#N/A</v>
      </c>
      <c r="P27" s="457" t="e">
        <f t="shared" si="54"/>
        <v>#N/A</v>
      </c>
      <c r="Q27" s="446" t="e">
        <f t="shared" si="55"/>
        <v>#N/A</v>
      </c>
      <c r="R27" s="446" t="e">
        <f t="shared" si="56"/>
        <v>#N/A</v>
      </c>
      <c r="S27" s="470" t="e">
        <f t="shared" si="57"/>
        <v>#N/A</v>
      </c>
      <c r="T27" s="546" t="e">
        <f t="shared" si="58"/>
        <v>#N/A</v>
      </c>
      <c r="U27" s="457" t="e">
        <f t="shared" si="59"/>
        <v>#N/A</v>
      </c>
      <c r="V27" s="446" t="e">
        <f>INDEX(BJ1:BJ39,MATCH(C27,$DW1:$DW39,0))</f>
        <v>#N/A</v>
      </c>
      <c r="W27" s="446" t="e">
        <f t="shared" si="60"/>
        <v>#N/A</v>
      </c>
      <c r="X27" s="446" t="e">
        <f t="shared" si="61"/>
        <v>#N/A</v>
      </c>
      <c r="Y27" s="446" t="e">
        <f t="shared" si="62"/>
        <v>#N/A</v>
      </c>
      <c r="Z27" s="470" t="e">
        <f t="shared" si="63"/>
        <v>#N/A</v>
      </c>
      <c r="AA27" s="547" t="e">
        <f t="shared" si="64"/>
        <v>#N/A</v>
      </c>
      <c r="AB27" s="457" t="e">
        <f t="shared" si="65"/>
        <v>#N/A</v>
      </c>
      <c r="AC27" s="446" t="e">
        <f t="shared" si="66"/>
        <v>#N/A</v>
      </c>
      <c r="AD27" s="458" t="e">
        <f t="shared" si="67"/>
        <v>#N/A</v>
      </c>
      <c r="AE27" s="460"/>
      <c r="AF27" s="549" t="str">
        <f t="shared" si="68"/>
        <v>-</v>
      </c>
      <c r="AG27" s="548"/>
      <c r="AH27" s="372"/>
      <c r="AI27" s="372"/>
      <c r="AJ27" s="372"/>
      <c r="AK27" s="372"/>
      <c r="AL27" s="372"/>
      <c r="AM27" s="372"/>
      <c r="AN27" s="372"/>
      <c r="AO27" s="372"/>
      <c r="AP27" s="372"/>
      <c r="AQ27" s="372"/>
      <c r="AR27" s="372"/>
      <c r="AS27" s="372"/>
      <c r="AT27" s="372"/>
      <c r="AU27" s="372"/>
      <c r="AV27" s="372"/>
      <c r="AW27" s="372"/>
      <c r="AX27" s="372"/>
      <c r="AY27" s="372"/>
      <c r="AZ27" s="372"/>
      <c r="BA27" s="372"/>
      <c r="BB27" s="372"/>
      <c r="BC27" s="372"/>
      <c r="BD27" s="372"/>
      <c r="BE27" s="372"/>
      <c r="BF27" s="372"/>
      <c r="BG27" s="372"/>
      <c r="BH27" s="372"/>
      <c r="BI27" s="372"/>
      <c r="BJ27" s="372"/>
      <c r="BK27" s="372"/>
      <c r="BL27" s="372"/>
      <c r="BM27" s="372"/>
      <c r="BN27" s="372"/>
      <c r="BO27" s="372"/>
      <c r="BP27" s="372"/>
      <c r="BQ27" s="372"/>
      <c r="BR27" s="372"/>
      <c r="BS27" s="372"/>
      <c r="BT27" s="372"/>
      <c r="BU27" s="372"/>
      <c r="BV27" s="372"/>
      <c r="BW27" s="372"/>
      <c r="BX27" s="372"/>
      <c r="BY27" s="372"/>
      <c r="BZ27" s="372"/>
      <c r="CA27" s="372"/>
      <c r="CB27" s="372"/>
      <c r="CC27" s="372"/>
      <c r="CD27" s="372"/>
      <c r="CE27" s="372"/>
      <c r="CF27" s="372"/>
      <c r="CG27" s="372"/>
      <c r="CH27" s="372"/>
      <c r="CI27" s="372"/>
      <c r="CJ27" s="372"/>
      <c r="CK27" s="372"/>
      <c r="CL27" s="372"/>
      <c r="CM27" s="372"/>
      <c r="CN27" s="372"/>
      <c r="CO27" s="372"/>
      <c r="CP27" s="372"/>
      <c r="CQ27" s="372"/>
      <c r="CR27" s="372"/>
      <c r="CS27" s="372"/>
      <c r="CT27" s="372"/>
      <c r="CU27" s="372"/>
      <c r="CV27" s="372"/>
      <c r="CW27" s="372"/>
      <c r="CX27" s="372"/>
      <c r="CY27" s="372"/>
      <c r="CZ27" s="372"/>
      <c r="DA27" s="372"/>
      <c r="DB27" s="372"/>
      <c r="DC27" s="372"/>
      <c r="DD27" s="372"/>
      <c r="DE27" s="372"/>
      <c r="DF27" s="372"/>
      <c r="DG27" s="372"/>
      <c r="DH27" s="372"/>
      <c r="DI27" s="372"/>
      <c r="DJ27" s="372"/>
      <c r="DK27" s="372"/>
      <c r="DL27" s="372"/>
      <c r="DM27" s="372"/>
      <c r="DN27" s="372"/>
      <c r="DO27" s="372"/>
      <c r="DP27" s="372"/>
      <c r="DQ27" s="372"/>
      <c r="DR27" s="372"/>
      <c r="DS27" s="372"/>
      <c r="DT27" s="372"/>
      <c r="DU27" s="372"/>
      <c r="DV27" s="372"/>
      <c r="DW27" s="372"/>
      <c r="DX27" s="372"/>
      <c r="DY27" s="372"/>
      <c r="DZ27" s="372"/>
      <c r="EA27" s="362"/>
      <c r="EB27" s="362"/>
    </row>
    <row r="28" spans="1:132" ht="15.9" customHeight="1" x14ac:dyDescent="0.25">
      <c r="A28" s="362"/>
      <c r="B28" s="362"/>
      <c r="C28" s="529">
        <v>5</v>
      </c>
      <c r="D28" s="543" t="e">
        <f t="shared" si="46"/>
        <v>#N/A</v>
      </c>
      <c r="E28" s="444"/>
      <c r="F28" s="544" t="e">
        <f t="shared" si="47"/>
        <v>#N/A</v>
      </c>
      <c r="G28" s="544" t="e">
        <f t="shared" si="48"/>
        <v>#N/A</v>
      </c>
      <c r="H28" s="544" t="e">
        <f t="shared" si="49"/>
        <v>#N/A</v>
      </c>
      <c r="I28" s="444"/>
      <c r="J28" s="444"/>
      <c r="K28" s="545"/>
      <c r="L28" s="457" t="e">
        <f t="shared" si="50"/>
        <v>#N/A</v>
      </c>
      <c r="M28" s="446" t="e">
        <f t="shared" si="51"/>
        <v>#N/A</v>
      </c>
      <c r="N28" s="446" t="e">
        <f t="shared" si="52"/>
        <v>#N/A</v>
      </c>
      <c r="O28" s="456" t="e">
        <f t="shared" si="53"/>
        <v>#N/A</v>
      </c>
      <c r="P28" s="457" t="e">
        <f t="shared" si="54"/>
        <v>#N/A</v>
      </c>
      <c r="Q28" s="446" t="e">
        <f t="shared" si="55"/>
        <v>#N/A</v>
      </c>
      <c r="R28" s="446" t="e">
        <f t="shared" si="56"/>
        <v>#N/A</v>
      </c>
      <c r="S28" s="470" t="e">
        <f t="shared" si="57"/>
        <v>#N/A</v>
      </c>
      <c r="T28" s="546" t="e">
        <f t="shared" si="58"/>
        <v>#N/A</v>
      </c>
      <c r="U28" s="457" t="e">
        <f t="shared" si="59"/>
        <v>#N/A</v>
      </c>
      <c r="V28" s="446" t="e">
        <f>INDEX(BJ1:BJ39,MATCH(C28,$DW1:$DW39,0))</f>
        <v>#N/A</v>
      </c>
      <c r="W28" s="446" t="e">
        <f t="shared" si="60"/>
        <v>#N/A</v>
      </c>
      <c r="X28" s="446" t="e">
        <f t="shared" si="61"/>
        <v>#N/A</v>
      </c>
      <c r="Y28" s="446" t="e">
        <f t="shared" si="62"/>
        <v>#N/A</v>
      </c>
      <c r="Z28" s="470" t="e">
        <f t="shared" si="63"/>
        <v>#N/A</v>
      </c>
      <c r="AA28" s="547" t="e">
        <f t="shared" si="64"/>
        <v>#N/A</v>
      </c>
      <c r="AB28" s="457" t="e">
        <f t="shared" si="65"/>
        <v>#N/A</v>
      </c>
      <c r="AC28" s="446" t="e">
        <f t="shared" si="66"/>
        <v>#N/A</v>
      </c>
      <c r="AD28" s="458" t="e">
        <f t="shared" si="67"/>
        <v>#N/A</v>
      </c>
      <c r="AE28" s="460"/>
      <c r="AF28" s="549" t="str">
        <f t="shared" si="68"/>
        <v>-</v>
      </c>
      <c r="AG28" s="548"/>
      <c r="AH28" s="372"/>
      <c r="AI28" s="372"/>
      <c r="AJ28" s="372"/>
      <c r="AK28" s="372"/>
      <c r="AL28" s="372"/>
      <c r="AM28" s="372"/>
      <c r="AN28" s="372"/>
      <c r="AO28" s="372"/>
      <c r="AP28" s="372"/>
      <c r="AQ28" s="372"/>
      <c r="AR28" s="372"/>
      <c r="AS28" s="372"/>
      <c r="AT28" s="372"/>
      <c r="AU28" s="372"/>
      <c r="AV28" s="372"/>
      <c r="AW28" s="372"/>
      <c r="AX28" s="372"/>
      <c r="AY28" s="372"/>
      <c r="AZ28" s="372"/>
      <c r="BA28" s="372"/>
      <c r="BB28" s="372"/>
      <c r="BC28" s="372"/>
      <c r="BD28" s="372"/>
      <c r="BE28" s="372"/>
      <c r="BF28" s="372"/>
      <c r="BG28" s="372"/>
      <c r="BH28" s="372"/>
      <c r="BI28" s="372"/>
      <c r="BJ28" s="372"/>
      <c r="BK28" s="372"/>
      <c r="BL28" s="372"/>
      <c r="BM28" s="372"/>
      <c r="BN28" s="372"/>
      <c r="BO28" s="372"/>
      <c r="BP28" s="372"/>
      <c r="BQ28" s="372"/>
      <c r="BR28" s="372"/>
      <c r="BS28" s="372"/>
      <c r="BT28" s="372"/>
      <c r="BU28" s="372"/>
      <c r="BV28" s="372"/>
      <c r="BW28" s="372"/>
      <c r="BX28" s="372"/>
      <c r="BY28" s="372"/>
      <c r="BZ28" s="372"/>
      <c r="CA28" s="372"/>
      <c r="CB28" s="372"/>
      <c r="CC28" s="372"/>
      <c r="CD28" s="372"/>
      <c r="CE28" s="372"/>
      <c r="CF28" s="372"/>
      <c r="CG28" s="372"/>
      <c r="CH28" s="372"/>
      <c r="CI28" s="372"/>
      <c r="CJ28" s="372"/>
      <c r="CK28" s="372"/>
      <c r="CL28" s="372"/>
      <c r="CM28" s="372"/>
      <c r="CN28" s="372"/>
      <c r="CO28" s="372"/>
      <c r="CP28" s="372"/>
      <c r="CQ28" s="372"/>
      <c r="CR28" s="372"/>
      <c r="CS28" s="372"/>
      <c r="CT28" s="372"/>
      <c r="CU28" s="372"/>
      <c r="CV28" s="372"/>
      <c r="CW28" s="372"/>
      <c r="CX28" s="372"/>
      <c r="CY28" s="372"/>
      <c r="CZ28" s="372"/>
      <c r="DA28" s="372"/>
      <c r="DB28" s="372"/>
      <c r="DC28" s="372"/>
      <c r="DD28" s="372"/>
      <c r="DE28" s="372"/>
      <c r="DF28" s="372"/>
      <c r="DG28" s="372"/>
      <c r="DH28" s="372"/>
      <c r="DI28" s="372"/>
      <c r="DJ28" s="372"/>
      <c r="DK28" s="372"/>
      <c r="DL28" s="372"/>
      <c r="DM28" s="372"/>
      <c r="DN28" s="372"/>
      <c r="DO28" s="372"/>
      <c r="DP28" s="372"/>
      <c r="DQ28" s="372"/>
      <c r="DR28" s="372"/>
      <c r="DS28" s="372"/>
      <c r="DT28" s="372"/>
      <c r="DU28" s="372"/>
      <c r="DV28" s="372"/>
      <c r="DW28" s="372"/>
      <c r="DX28" s="372"/>
      <c r="DY28" s="372"/>
      <c r="DZ28" s="372"/>
      <c r="EA28" s="362"/>
      <c r="EB28" s="362"/>
    </row>
    <row r="29" spans="1:132" ht="15.9" customHeight="1" x14ac:dyDescent="0.25">
      <c r="A29" s="362"/>
      <c r="B29" s="362"/>
      <c r="C29" s="529">
        <v>6</v>
      </c>
      <c r="D29" s="543" t="e">
        <f t="shared" si="46"/>
        <v>#N/A</v>
      </c>
      <c r="E29" s="444"/>
      <c r="F29" s="544" t="e">
        <f t="shared" si="47"/>
        <v>#N/A</v>
      </c>
      <c r="G29" s="544" t="e">
        <f t="shared" si="48"/>
        <v>#N/A</v>
      </c>
      <c r="H29" s="544" t="e">
        <f t="shared" si="49"/>
        <v>#N/A</v>
      </c>
      <c r="I29" s="444"/>
      <c r="J29" s="444"/>
      <c r="K29" s="545"/>
      <c r="L29" s="457" t="e">
        <f t="shared" si="50"/>
        <v>#N/A</v>
      </c>
      <c r="M29" s="446" t="e">
        <f t="shared" si="51"/>
        <v>#N/A</v>
      </c>
      <c r="N29" s="446" t="e">
        <f t="shared" si="52"/>
        <v>#N/A</v>
      </c>
      <c r="O29" s="456" t="e">
        <f t="shared" si="53"/>
        <v>#N/A</v>
      </c>
      <c r="P29" s="457" t="e">
        <f t="shared" si="54"/>
        <v>#N/A</v>
      </c>
      <c r="Q29" s="446" t="e">
        <f t="shared" si="55"/>
        <v>#N/A</v>
      </c>
      <c r="R29" s="446" t="e">
        <f t="shared" si="56"/>
        <v>#N/A</v>
      </c>
      <c r="S29" s="470" t="e">
        <f t="shared" si="57"/>
        <v>#N/A</v>
      </c>
      <c r="T29" s="546" t="e">
        <f t="shared" si="58"/>
        <v>#N/A</v>
      </c>
      <c r="U29" s="457" t="e">
        <f t="shared" si="59"/>
        <v>#N/A</v>
      </c>
      <c r="V29" s="446" t="e">
        <f>INDEX(BJ1:BJ39,MATCH(C29,$DW1:$DW39,0))</f>
        <v>#N/A</v>
      </c>
      <c r="W29" s="446" t="e">
        <f t="shared" si="60"/>
        <v>#N/A</v>
      </c>
      <c r="X29" s="446" t="e">
        <f t="shared" si="61"/>
        <v>#N/A</v>
      </c>
      <c r="Y29" s="446" t="e">
        <f t="shared" si="62"/>
        <v>#N/A</v>
      </c>
      <c r="Z29" s="470" t="e">
        <f t="shared" si="63"/>
        <v>#N/A</v>
      </c>
      <c r="AA29" s="547" t="e">
        <f t="shared" si="64"/>
        <v>#N/A</v>
      </c>
      <c r="AB29" s="457" t="e">
        <f t="shared" si="65"/>
        <v>#N/A</v>
      </c>
      <c r="AC29" s="446" t="e">
        <f t="shared" si="66"/>
        <v>#N/A</v>
      </c>
      <c r="AD29" s="458" t="e">
        <f t="shared" si="67"/>
        <v>#N/A</v>
      </c>
      <c r="AE29" s="460"/>
      <c r="AF29" s="549" t="str">
        <f t="shared" si="68"/>
        <v>-</v>
      </c>
      <c r="AG29" s="548"/>
      <c r="AH29" s="372"/>
      <c r="AI29" s="372"/>
      <c r="AJ29" s="372"/>
      <c r="AK29" s="372"/>
      <c r="AL29" s="372"/>
      <c r="AM29" s="372"/>
      <c r="AN29" s="372"/>
      <c r="AO29" s="372"/>
      <c r="AP29" s="372"/>
      <c r="AQ29" s="372"/>
      <c r="AR29" s="372"/>
      <c r="AS29" s="372"/>
      <c r="AT29" s="372"/>
      <c r="AU29" s="372"/>
      <c r="AV29" s="372"/>
      <c r="AW29" s="372"/>
      <c r="AX29" s="372"/>
      <c r="AY29" s="372"/>
      <c r="AZ29" s="372"/>
      <c r="BA29" s="372"/>
      <c r="BB29" s="372"/>
      <c r="BC29" s="372"/>
      <c r="BD29" s="372"/>
      <c r="BE29" s="372"/>
      <c r="BF29" s="372"/>
      <c r="BG29" s="372"/>
      <c r="BH29" s="372"/>
      <c r="BI29" s="372"/>
      <c r="BJ29" s="372"/>
      <c r="BK29" s="372"/>
      <c r="BL29" s="372"/>
      <c r="BM29" s="372"/>
      <c r="BN29" s="372"/>
      <c r="BO29" s="372"/>
      <c r="BP29" s="372"/>
      <c r="BQ29" s="372"/>
      <c r="BR29" s="372"/>
      <c r="BS29" s="372"/>
      <c r="BT29" s="372"/>
      <c r="BU29" s="372"/>
      <c r="BV29" s="372"/>
      <c r="BW29" s="372"/>
      <c r="BX29" s="372"/>
      <c r="BY29" s="372"/>
      <c r="BZ29" s="372"/>
      <c r="CA29" s="372"/>
      <c r="CB29" s="372"/>
      <c r="CC29" s="372"/>
      <c r="CD29" s="372"/>
      <c r="CE29" s="372"/>
      <c r="CF29" s="372"/>
      <c r="CG29" s="372"/>
      <c r="CH29" s="372"/>
      <c r="CI29" s="372"/>
      <c r="CJ29" s="372"/>
      <c r="CK29" s="372"/>
      <c r="CL29" s="372"/>
      <c r="CM29" s="372"/>
      <c r="CN29" s="372"/>
      <c r="CO29" s="372"/>
      <c r="CP29" s="372"/>
      <c r="CQ29" s="372"/>
      <c r="CR29" s="372"/>
      <c r="CS29" s="372"/>
      <c r="CT29" s="372"/>
      <c r="CU29" s="372"/>
      <c r="CV29" s="372"/>
      <c r="CW29" s="372"/>
      <c r="CX29" s="372"/>
      <c r="CY29" s="372"/>
      <c r="CZ29" s="372"/>
      <c r="DA29" s="372"/>
      <c r="DB29" s="372"/>
      <c r="DC29" s="372"/>
      <c r="DD29" s="372"/>
      <c r="DE29" s="372"/>
      <c r="DF29" s="372"/>
      <c r="DG29" s="372"/>
      <c r="DH29" s="372"/>
      <c r="DI29" s="372"/>
      <c r="DJ29" s="372"/>
      <c r="DK29" s="372"/>
      <c r="DL29" s="372"/>
      <c r="DM29" s="372"/>
      <c r="DN29" s="372"/>
      <c r="DO29" s="372"/>
      <c r="DP29" s="372"/>
      <c r="DQ29" s="372"/>
      <c r="DR29" s="372"/>
      <c r="DS29" s="372"/>
      <c r="DT29" s="372"/>
      <c r="DU29" s="372"/>
      <c r="DV29" s="372"/>
      <c r="DW29" s="372"/>
      <c r="DX29" s="372"/>
      <c r="DY29" s="372"/>
      <c r="DZ29" s="372"/>
      <c r="EA29" s="362"/>
      <c r="EB29" s="362"/>
    </row>
    <row r="30" spans="1:132" ht="15.9" customHeight="1" x14ac:dyDescent="0.25">
      <c r="A30" s="362"/>
      <c r="B30" s="362"/>
      <c r="C30" s="529">
        <v>7</v>
      </c>
      <c r="D30" s="543" t="e">
        <f t="shared" si="46"/>
        <v>#N/A</v>
      </c>
      <c r="E30" s="444"/>
      <c r="F30" s="544" t="e">
        <f t="shared" si="47"/>
        <v>#N/A</v>
      </c>
      <c r="G30" s="544" t="e">
        <f t="shared" si="48"/>
        <v>#N/A</v>
      </c>
      <c r="H30" s="544" t="e">
        <f t="shared" si="49"/>
        <v>#N/A</v>
      </c>
      <c r="I30" s="444"/>
      <c r="J30" s="444"/>
      <c r="K30" s="545"/>
      <c r="L30" s="457" t="e">
        <f t="shared" si="50"/>
        <v>#N/A</v>
      </c>
      <c r="M30" s="446" t="e">
        <f t="shared" si="51"/>
        <v>#N/A</v>
      </c>
      <c r="N30" s="446" t="e">
        <f t="shared" si="52"/>
        <v>#N/A</v>
      </c>
      <c r="O30" s="456" t="e">
        <f t="shared" si="53"/>
        <v>#N/A</v>
      </c>
      <c r="P30" s="457" t="e">
        <f t="shared" si="54"/>
        <v>#N/A</v>
      </c>
      <c r="Q30" s="446" t="e">
        <f t="shared" si="55"/>
        <v>#N/A</v>
      </c>
      <c r="R30" s="446" t="e">
        <f t="shared" si="56"/>
        <v>#N/A</v>
      </c>
      <c r="S30" s="470" t="e">
        <f t="shared" si="57"/>
        <v>#N/A</v>
      </c>
      <c r="T30" s="546" t="e">
        <f t="shared" si="58"/>
        <v>#N/A</v>
      </c>
      <c r="U30" s="457" t="e">
        <f t="shared" si="59"/>
        <v>#N/A</v>
      </c>
      <c r="V30" s="446" t="e">
        <f>INDEX(BJ1:BJ39,MATCH(C30,$DW1:$DW39,0))</f>
        <v>#N/A</v>
      </c>
      <c r="W30" s="446" t="e">
        <f t="shared" si="60"/>
        <v>#N/A</v>
      </c>
      <c r="X30" s="446" t="e">
        <f t="shared" si="61"/>
        <v>#N/A</v>
      </c>
      <c r="Y30" s="446" t="e">
        <f t="shared" si="62"/>
        <v>#N/A</v>
      </c>
      <c r="Z30" s="470" t="e">
        <f t="shared" si="63"/>
        <v>#N/A</v>
      </c>
      <c r="AA30" s="547" t="e">
        <f t="shared" si="64"/>
        <v>#N/A</v>
      </c>
      <c r="AB30" s="457" t="e">
        <f t="shared" si="65"/>
        <v>#N/A</v>
      </c>
      <c r="AC30" s="446" t="e">
        <f t="shared" si="66"/>
        <v>#N/A</v>
      </c>
      <c r="AD30" s="458" t="e">
        <f t="shared" si="67"/>
        <v>#N/A</v>
      </c>
      <c r="AE30" s="460"/>
      <c r="AF30" s="549" t="str">
        <f t="shared" si="68"/>
        <v>-</v>
      </c>
      <c r="AG30" s="548"/>
      <c r="AH30" s="372"/>
      <c r="AI30" s="372"/>
      <c r="AJ30" s="372"/>
      <c r="AK30" s="372"/>
      <c r="AL30" s="372"/>
      <c r="AM30" s="372"/>
      <c r="AN30" s="372"/>
      <c r="AO30" s="372"/>
      <c r="AP30" s="372"/>
      <c r="AQ30" s="372"/>
      <c r="AR30" s="372"/>
      <c r="AS30" s="372"/>
      <c r="AT30" s="372"/>
      <c r="AU30" s="372"/>
      <c r="AV30" s="372"/>
      <c r="AW30" s="372"/>
      <c r="AX30" s="372"/>
      <c r="AY30" s="372"/>
      <c r="AZ30" s="372"/>
      <c r="BA30" s="372"/>
      <c r="BB30" s="372"/>
      <c r="BC30" s="372"/>
      <c r="BD30" s="372"/>
      <c r="BE30" s="372"/>
      <c r="BF30" s="372"/>
      <c r="BG30" s="372"/>
      <c r="BH30" s="372"/>
      <c r="BI30" s="372"/>
      <c r="BJ30" s="372"/>
      <c r="BK30" s="372"/>
      <c r="BL30" s="372"/>
      <c r="BM30" s="372"/>
      <c r="BN30" s="372"/>
      <c r="BO30" s="372"/>
      <c r="BP30" s="372"/>
      <c r="BQ30" s="372"/>
      <c r="BR30" s="372"/>
      <c r="BS30" s="372"/>
      <c r="BT30" s="372"/>
      <c r="BU30" s="372"/>
      <c r="BV30" s="372"/>
      <c r="BW30" s="372"/>
      <c r="BX30" s="372"/>
      <c r="BY30" s="372"/>
      <c r="BZ30" s="372"/>
      <c r="CA30" s="372"/>
      <c r="CB30" s="372"/>
      <c r="CC30" s="372"/>
      <c r="CD30" s="372"/>
      <c r="CE30" s="372"/>
      <c r="CF30" s="372"/>
      <c r="CG30" s="372"/>
      <c r="CH30" s="372"/>
      <c r="CI30" s="372"/>
      <c r="CJ30" s="372"/>
      <c r="CK30" s="372"/>
      <c r="CL30" s="372"/>
      <c r="CM30" s="372"/>
      <c r="CN30" s="372"/>
      <c r="CO30" s="372"/>
      <c r="CP30" s="372"/>
      <c r="CQ30" s="372"/>
      <c r="CR30" s="372"/>
      <c r="CS30" s="372"/>
      <c r="CT30" s="372"/>
      <c r="CU30" s="372"/>
      <c r="CV30" s="372"/>
      <c r="CW30" s="372"/>
      <c r="CX30" s="372"/>
      <c r="CY30" s="372"/>
      <c r="CZ30" s="372"/>
      <c r="DA30" s="372"/>
      <c r="DB30" s="372"/>
      <c r="DC30" s="372"/>
      <c r="DD30" s="372"/>
      <c r="DE30" s="372"/>
      <c r="DF30" s="372"/>
      <c r="DG30" s="372"/>
      <c r="DH30" s="372"/>
      <c r="DI30" s="372"/>
      <c r="DJ30" s="372"/>
      <c r="DK30" s="372"/>
      <c r="DL30" s="372"/>
      <c r="DM30" s="372"/>
      <c r="DN30" s="372"/>
      <c r="DO30" s="372"/>
      <c r="DP30" s="372"/>
      <c r="DQ30" s="372"/>
      <c r="DR30" s="372"/>
      <c r="DS30" s="372"/>
      <c r="DT30" s="372"/>
      <c r="DU30" s="372"/>
      <c r="DV30" s="372"/>
      <c r="DW30" s="372"/>
      <c r="DX30" s="372"/>
      <c r="DY30" s="372"/>
      <c r="DZ30" s="372"/>
      <c r="EA30" s="362"/>
      <c r="EB30" s="362"/>
    </row>
    <row r="31" spans="1:132" ht="15.9" customHeight="1" x14ac:dyDescent="0.25">
      <c r="A31" s="362"/>
      <c r="B31" s="362"/>
      <c r="C31" s="529">
        <v>8</v>
      </c>
      <c r="D31" s="543" t="e">
        <f t="shared" si="46"/>
        <v>#N/A</v>
      </c>
      <c r="E31" s="444"/>
      <c r="F31" s="544" t="e">
        <f t="shared" si="47"/>
        <v>#N/A</v>
      </c>
      <c r="G31" s="544" t="e">
        <f t="shared" si="48"/>
        <v>#N/A</v>
      </c>
      <c r="H31" s="544" t="e">
        <f t="shared" si="49"/>
        <v>#N/A</v>
      </c>
      <c r="I31" s="444"/>
      <c r="J31" s="444"/>
      <c r="K31" s="545"/>
      <c r="L31" s="457" t="e">
        <f t="shared" si="50"/>
        <v>#N/A</v>
      </c>
      <c r="M31" s="446" t="e">
        <f t="shared" si="51"/>
        <v>#N/A</v>
      </c>
      <c r="N31" s="446" t="e">
        <f t="shared" si="52"/>
        <v>#N/A</v>
      </c>
      <c r="O31" s="456" t="e">
        <f t="shared" si="53"/>
        <v>#N/A</v>
      </c>
      <c r="P31" s="457" t="e">
        <f t="shared" si="54"/>
        <v>#N/A</v>
      </c>
      <c r="Q31" s="446" t="e">
        <f t="shared" si="55"/>
        <v>#N/A</v>
      </c>
      <c r="R31" s="446" t="e">
        <f t="shared" si="56"/>
        <v>#N/A</v>
      </c>
      <c r="S31" s="470" t="e">
        <f t="shared" si="57"/>
        <v>#N/A</v>
      </c>
      <c r="T31" s="546" t="e">
        <f t="shared" si="58"/>
        <v>#N/A</v>
      </c>
      <c r="U31" s="457" t="e">
        <f t="shared" si="59"/>
        <v>#N/A</v>
      </c>
      <c r="V31" s="446" t="e">
        <f>INDEX(BJ1:BJ39,MATCH(C31,$DW1:$DW39,0))</f>
        <v>#N/A</v>
      </c>
      <c r="W31" s="446" t="e">
        <f t="shared" si="60"/>
        <v>#N/A</v>
      </c>
      <c r="X31" s="446" t="e">
        <f t="shared" si="61"/>
        <v>#N/A</v>
      </c>
      <c r="Y31" s="446" t="e">
        <f t="shared" si="62"/>
        <v>#N/A</v>
      </c>
      <c r="Z31" s="470" t="e">
        <f t="shared" si="63"/>
        <v>#N/A</v>
      </c>
      <c r="AA31" s="547" t="e">
        <f t="shared" si="64"/>
        <v>#N/A</v>
      </c>
      <c r="AB31" s="457" t="e">
        <f t="shared" si="65"/>
        <v>#N/A</v>
      </c>
      <c r="AC31" s="446" t="e">
        <f t="shared" si="66"/>
        <v>#N/A</v>
      </c>
      <c r="AD31" s="458" t="e">
        <f t="shared" si="67"/>
        <v>#N/A</v>
      </c>
      <c r="AE31" s="460"/>
      <c r="AF31" s="549" t="str">
        <f t="shared" si="68"/>
        <v>-</v>
      </c>
      <c r="AG31" s="548"/>
      <c r="AH31" s="372"/>
      <c r="AI31" s="372"/>
      <c r="AJ31" s="372"/>
      <c r="AK31" s="372"/>
      <c r="AL31" s="372"/>
      <c r="AM31" s="372"/>
      <c r="AN31" s="372"/>
      <c r="AO31" s="372"/>
      <c r="AP31" s="372"/>
      <c r="AQ31" s="372"/>
      <c r="AR31" s="372"/>
      <c r="AS31" s="372"/>
      <c r="AT31" s="372"/>
      <c r="AU31" s="372"/>
      <c r="AV31" s="372"/>
      <c r="AW31" s="372"/>
      <c r="AX31" s="372"/>
      <c r="AY31" s="372"/>
      <c r="AZ31" s="372"/>
      <c r="BA31" s="372"/>
      <c r="BB31" s="372"/>
      <c r="BC31" s="372"/>
      <c r="BD31" s="372"/>
      <c r="BE31" s="372"/>
      <c r="BF31" s="372"/>
      <c r="BG31" s="372"/>
      <c r="BH31" s="372"/>
      <c r="BI31" s="372"/>
      <c r="BJ31" s="372"/>
      <c r="BK31" s="372"/>
      <c r="BL31" s="372"/>
      <c r="BM31" s="372"/>
      <c r="BN31" s="372"/>
      <c r="BO31" s="372"/>
      <c r="BP31" s="372"/>
      <c r="BQ31" s="372"/>
      <c r="BR31" s="372"/>
      <c r="BS31" s="372"/>
      <c r="BT31" s="372"/>
      <c r="BU31" s="372"/>
      <c r="BV31" s="372"/>
      <c r="BW31" s="372"/>
      <c r="BX31" s="372"/>
      <c r="BY31" s="372"/>
      <c r="BZ31" s="372"/>
      <c r="CA31" s="372"/>
      <c r="CB31" s="372"/>
      <c r="CC31" s="372"/>
      <c r="CD31" s="372"/>
      <c r="CE31" s="372"/>
      <c r="CF31" s="372"/>
      <c r="CG31" s="372"/>
      <c r="CH31" s="372"/>
      <c r="CI31" s="372"/>
      <c r="CJ31" s="372"/>
      <c r="CK31" s="372"/>
      <c r="CL31" s="372"/>
      <c r="CM31" s="372"/>
      <c r="CN31" s="372"/>
      <c r="CO31" s="372"/>
      <c r="CP31" s="372"/>
      <c r="CQ31" s="372"/>
      <c r="CR31" s="372"/>
      <c r="CS31" s="372"/>
      <c r="CT31" s="372"/>
      <c r="CU31" s="372"/>
      <c r="CV31" s="372"/>
      <c r="CW31" s="372"/>
      <c r="CX31" s="372"/>
      <c r="CY31" s="372"/>
      <c r="CZ31" s="372"/>
      <c r="DA31" s="372"/>
      <c r="DB31" s="372"/>
      <c r="DC31" s="372"/>
      <c r="DD31" s="372"/>
      <c r="DE31" s="372"/>
      <c r="DF31" s="372"/>
      <c r="DG31" s="372"/>
      <c r="DH31" s="372"/>
      <c r="DI31" s="372"/>
      <c r="DJ31" s="372"/>
      <c r="DK31" s="372"/>
      <c r="DL31" s="372"/>
      <c r="DM31" s="372"/>
      <c r="DN31" s="372"/>
      <c r="DO31" s="372"/>
      <c r="DP31" s="372"/>
      <c r="DQ31" s="372"/>
      <c r="DR31" s="372"/>
      <c r="DS31" s="372"/>
      <c r="DT31" s="372"/>
      <c r="DU31" s="372"/>
      <c r="DV31" s="372"/>
      <c r="DW31" s="372"/>
      <c r="DX31" s="372"/>
      <c r="DY31" s="372"/>
      <c r="DZ31" s="372"/>
      <c r="EA31" s="362"/>
      <c r="EB31" s="362"/>
    </row>
    <row r="32" spans="1:132" ht="15.9" customHeight="1" x14ac:dyDescent="0.25">
      <c r="A32" s="362"/>
      <c r="B32" s="362"/>
      <c r="C32" s="529">
        <v>9</v>
      </c>
      <c r="D32" s="543" t="e">
        <f t="shared" si="46"/>
        <v>#N/A</v>
      </c>
      <c r="E32" s="444"/>
      <c r="F32" s="544" t="e">
        <f t="shared" si="47"/>
        <v>#N/A</v>
      </c>
      <c r="G32" s="544" t="e">
        <f t="shared" si="48"/>
        <v>#N/A</v>
      </c>
      <c r="H32" s="544" t="e">
        <f t="shared" si="49"/>
        <v>#N/A</v>
      </c>
      <c r="I32" s="444"/>
      <c r="J32" s="444"/>
      <c r="K32" s="545"/>
      <c r="L32" s="457" t="e">
        <f t="shared" si="50"/>
        <v>#N/A</v>
      </c>
      <c r="M32" s="446" t="e">
        <f t="shared" si="51"/>
        <v>#N/A</v>
      </c>
      <c r="N32" s="446" t="e">
        <f t="shared" si="52"/>
        <v>#N/A</v>
      </c>
      <c r="O32" s="456" t="e">
        <f t="shared" si="53"/>
        <v>#N/A</v>
      </c>
      <c r="P32" s="457" t="e">
        <f t="shared" si="54"/>
        <v>#N/A</v>
      </c>
      <c r="Q32" s="446" t="e">
        <f t="shared" si="55"/>
        <v>#N/A</v>
      </c>
      <c r="R32" s="446" t="e">
        <f t="shared" si="56"/>
        <v>#N/A</v>
      </c>
      <c r="S32" s="470" t="e">
        <f t="shared" si="57"/>
        <v>#N/A</v>
      </c>
      <c r="T32" s="546" t="e">
        <f t="shared" si="58"/>
        <v>#N/A</v>
      </c>
      <c r="U32" s="457" t="e">
        <f t="shared" si="59"/>
        <v>#N/A</v>
      </c>
      <c r="V32" s="446" t="e">
        <f>INDEX(BJ1:BJ39,MATCH(C32,$DW1:$DW39,0))</f>
        <v>#N/A</v>
      </c>
      <c r="W32" s="446" t="e">
        <f t="shared" si="60"/>
        <v>#N/A</v>
      </c>
      <c r="X32" s="446" t="e">
        <f t="shared" si="61"/>
        <v>#N/A</v>
      </c>
      <c r="Y32" s="446" t="e">
        <f t="shared" si="62"/>
        <v>#N/A</v>
      </c>
      <c r="Z32" s="470" t="e">
        <f t="shared" si="63"/>
        <v>#N/A</v>
      </c>
      <c r="AA32" s="547" t="e">
        <f t="shared" si="64"/>
        <v>#N/A</v>
      </c>
      <c r="AB32" s="457" t="e">
        <f t="shared" si="65"/>
        <v>#N/A</v>
      </c>
      <c r="AC32" s="446" t="e">
        <f t="shared" si="66"/>
        <v>#N/A</v>
      </c>
      <c r="AD32" s="458" t="e">
        <f t="shared" si="67"/>
        <v>#N/A</v>
      </c>
      <c r="AE32" s="460"/>
      <c r="AF32" s="549" t="str">
        <f t="shared" si="68"/>
        <v>-</v>
      </c>
      <c r="AG32" s="548"/>
      <c r="AH32" s="372"/>
      <c r="AI32" s="372"/>
      <c r="AJ32" s="372"/>
      <c r="AK32" s="372"/>
      <c r="AL32" s="372"/>
      <c r="AM32" s="372"/>
      <c r="AN32" s="372"/>
      <c r="AO32" s="372"/>
      <c r="AP32" s="372"/>
      <c r="AQ32" s="372"/>
      <c r="AR32" s="372"/>
      <c r="AS32" s="372"/>
      <c r="AT32" s="372"/>
      <c r="AU32" s="372"/>
      <c r="AV32" s="372"/>
      <c r="AW32" s="372"/>
      <c r="AX32" s="372"/>
      <c r="AY32" s="372"/>
      <c r="AZ32" s="372"/>
      <c r="BA32" s="372"/>
      <c r="BB32" s="372"/>
      <c r="BC32" s="372"/>
      <c r="BD32" s="372"/>
      <c r="BE32" s="372"/>
      <c r="BF32" s="372"/>
      <c r="BG32" s="372"/>
      <c r="BH32" s="372"/>
      <c r="BI32" s="372"/>
      <c r="BJ32" s="372"/>
      <c r="BK32" s="372"/>
      <c r="BL32" s="372"/>
      <c r="BM32" s="372"/>
      <c r="BN32" s="372"/>
      <c r="BO32" s="372"/>
      <c r="BP32" s="372"/>
      <c r="BQ32" s="372"/>
      <c r="BR32" s="372"/>
      <c r="BS32" s="372"/>
      <c r="BT32" s="372"/>
      <c r="BU32" s="372"/>
      <c r="BV32" s="372"/>
      <c r="BW32" s="372"/>
      <c r="BX32" s="372"/>
      <c r="BY32" s="372"/>
      <c r="BZ32" s="372"/>
      <c r="CA32" s="372"/>
      <c r="CB32" s="372"/>
      <c r="CC32" s="372"/>
      <c r="CD32" s="372"/>
      <c r="CE32" s="372"/>
      <c r="CF32" s="372"/>
      <c r="CG32" s="372"/>
      <c r="CH32" s="372"/>
      <c r="CI32" s="372"/>
      <c r="CJ32" s="372"/>
      <c r="CK32" s="372"/>
      <c r="CL32" s="372"/>
      <c r="CM32" s="372"/>
      <c r="CN32" s="372"/>
      <c r="CO32" s="372"/>
      <c r="CP32" s="372"/>
      <c r="CQ32" s="372"/>
      <c r="CR32" s="372"/>
      <c r="CS32" s="372"/>
      <c r="CT32" s="372"/>
      <c r="CU32" s="372"/>
      <c r="CV32" s="372"/>
      <c r="CW32" s="372"/>
      <c r="CX32" s="372"/>
      <c r="CY32" s="372"/>
      <c r="CZ32" s="372"/>
      <c r="DA32" s="372"/>
      <c r="DB32" s="372"/>
      <c r="DC32" s="372"/>
      <c r="DD32" s="372"/>
      <c r="DE32" s="372"/>
      <c r="DF32" s="372"/>
      <c r="DG32" s="372"/>
      <c r="DH32" s="372"/>
      <c r="DI32" s="372"/>
      <c r="DJ32" s="372"/>
      <c r="DK32" s="372"/>
      <c r="DL32" s="372"/>
      <c r="DM32" s="372"/>
      <c r="DN32" s="372"/>
      <c r="DO32" s="372"/>
      <c r="DP32" s="372"/>
      <c r="DQ32" s="372"/>
      <c r="DR32" s="372"/>
      <c r="DS32" s="372"/>
      <c r="DT32" s="372"/>
      <c r="DU32" s="372"/>
      <c r="DV32" s="372"/>
      <c r="DW32" s="372"/>
      <c r="DX32" s="372"/>
      <c r="DY32" s="372"/>
      <c r="DZ32" s="372"/>
      <c r="EA32" s="362"/>
      <c r="EB32" s="362"/>
    </row>
    <row r="33" spans="1:132" ht="15.9" customHeight="1" x14ac:dyDescent="0.25">
      <c r="A33" s="362"/>
      <c r="B33" s="362"/>
      <c r="C33" s="529">
        <v>10</v>
      </c>
      <c r="D33" s="543" t="e">
        <f t="shared" si="46"/>
        <v>#N/A</v>
      </c>
      <c r="E33" s="444"/>
      <c r="F33" s="544" t="e">
        <f t="shared" si="47"/>
        <v>#N/A</v>
      </c>
      <c r="G33" s="544" t="e">
        <f t="shared" si="48"/>
        <v>#N/A</v>
      </c>
      <c r="H33" s="544" t="e">
        <f t="shared" si="49"/>
        <v>#N/A</v>
      </c>
      <c r="I33" s="444"/>
      <c r="J33" s="444"/>
      <c r="K33" s="545"/>
      <c r="L33" s="457" t="e">
        <f t="shared" si="50"/>
        <v>#N/A</v>
      </c>
      <c r="M33" s="446" t="e">
        <f t="shared" si="51"/>
        <v>#N/A</v>
      </c>
      <c r="N33" s="446" t="e">
        <f t="shared" si="52"/>
        <v>#N/A</v>
      </c>
      <c r="O33" s="456" t="e">
        <f t="shared" si="53"/>
        <v>#N/A</v>
      </c>
      <c r="P33" s="457" t="e">
        <f t="shared" si="54"/>
        <v>#N/A</v>
      </c>
      <c r="Q33" s="446" t="e">
        <f t="shared" si="55"/>
        <v>#N/A</v>
      </c>
      <c r="R33" s="446" t="e">
        <f t="shared" si="56"/>
        <v>#N/A</v>
      </c>
      <c r="S33" s="470" t="e">
        <f t="shared" si="57"/>
        <v>#N/A</v>
      </c>
      <c r="T33" s="546" t="e">
        <f t="shared" si="58"/>
        <v>#N/A</v>
      </c>
      <c r="U33" s="457" t="e">
        <f t="shared" si="59"/>
        <v>#N/A</v>
      </c>
      <c r="V33" s="446" t="e">
        <f>INDEX(BJ1:BJ39,MATCH(C33,$DW1:$DW39,0))</f>
        <v>#N/A</v>
      </c>
      <c r="W33" s="446" t="e">
        <f t="shared" si="60"/>
        <v>#N/A</v>
      </c>
      <c r="X33" s="446" t="e">
        <f t="shared" si="61"/>
        <v>#N/A</v>
      </c>
      <c r="Y33" s="446" t="e">
        <f t="shared" si="62"/>
        <v>#N/A</v>
      </c>
      <c r="Z33" s="470" t="e">
        <f t="shared" si="63"/>
        <v>#N/A</v>
      </c>
      <c r="AA33" s="547" t="e">
        <f t="shared" si="64"/>
        <v>#N/A</v>
      </c>
      <c r="AB33" s="457" t="e">
        <f t="shared" si="65"/>
        <v>#N/A</v>
      </c>
      <c r="AC33" s="446" t="e">
        <f t="shared" si="66"/>
        <v>#N/A</v>
      </c>
      <c r="AD33" s="458" t="e">
        <f t="shared" si="67"/>
        <v>#N/A</v>
      </c>
      <c r="AE33" s="460"/>
      <c r="AF33" s="549" t="str">
        <f t="shared" si="68"/>
        <v>-</v>
      </c>
      <c r="AG33" s="548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2"/>
      <c r="AS33" s="372"/>
      <c r="AT33" s="372"/>
      <c r="AU33" s="372"/>
      <c r="AV33" s="372"/>
      <c r="AW33" s="372"/>
      <c r="AX33" s="372"/>
      <c r="AY33" s="372"/>
      <c r="AZ33" s="372"/>
      <c r="BA33" s="372"/>
      <c r="BB33" s="372"/>
      <c r="BC33" s="372"/>
      <c r="BD33" s="372"/>
      <c r="BE33" s="372"/>
      <c r="BF33" s="372"/>
      <c r="BG33" s="372"/>
      <c r="BH33" s="372"/>
      <c r="BI33" s="372"/>
      <c r="BJ33" s="372"/>
      <c r="BK33" s="372"/>
      <c r="BL33" s="372"/>
      <c r="BM33" s="372"/>
      <c r="BN33" s="372"/>
      <c r="BO33" s="372"/>
      <c r="BP33" s="372"/>
      <c r="BQ33" s="372"/>
      <c r="BR33" s="372"/>
      <c r="BS33" s="372"/>
      <c r="BT33" s="372"/>
      <c r="BU33" s="372"/>
      <c r="BV33" s="372"/>
      <c r="BW33" s="372"/>
      <c r="BX33" s="372"/>
      <c r="BY33" s="372"/>
      <c r="BZ33" s="372"/>
      <c r="CA33" s="372"/>
      <c r="CB33" s="372"/>
      <c r="CC33" s="372"/>
      <c r="CD33" s="372"/>
      <c r="CE33" s="372"/>
      <c r="CF33" s="372"/>
      <c r="CG33" s="372"/>
      <c r="CH33" s="372"/>
      <c r="CI33" s="372"/>
      <c r="CJ33" s="372"/>
      <c r="CK33" s="372"/>
      <c r="CL33" s="372"/>
      <c r="CM33" s="372"/>
      <c r="CN33" s="372"/>
      <c r="CO33" s="372"/>
      <c r="CP33" s="372"/>
      <c r="CQ33" s="372"/>
      <c r="CR33" s="372"/>
      <c r="CS33" s="372"/>
      <c r="CT33" s="372"/>
      <c r="CU33" s="372"/>
      <c r="CV33" s="372"/>
      <c r="CW33" s="372"/>
      <c r="CX33" s="372"/>
      <c r="CY33" s="372"/>
      <c r="CZ33" s="372"/>
      <c r="DA33" s="372"/>
      <c r="DB33" s="372"/>
      <c r="DC33" s="372"/>
      <c r="DD33" s="372"/>
      <c r="DE33" s="372"/>
      <c r="DF33" s="372"/>
      <c r="DG33" s="372"/>
      <c r="DH33" s="372"/>
      <c r="DI33" s="372"/>
      <c r="DJ33" s="372"/>
      <c r="DK33" s="372"/>
      <c r="DL33" s="372"/>
      <c r="DM33" s="372"/>
      <c r="DN33" s="372"/>
      <c r="DO33" s="372"/>
      <c r="DP33" s="372"/>
      <c r="DQ33" s="372"/>
      <c r="DR33" s="372"/>
      <c r="DS33" s="372"/>
      <c r="DT33" s="372"/>
      <c r="DU33" s="372"/>
      <c r="DV33" s="372"/>
      <c r="DW33" s="372"/>
      <c r="DX33" s="372"/>
      <c r="DY33" s="372"/>
      <c r="DZ33" s="372"/>
      <c r="EA33" s="362"/>
      <c r="EB33" s="362"/>
    </row>
    <row r="34" spans="1:132" ht="15.9" customHeight="1" x14ac:dyDescent="0.25">
      <c r="A34" s="362"/>
      <c r="B34" s="362"/>
      <c r="C34" s="529">
        <v>11</v>
      </c>
      <c r="D34" s="543" t="e">
        <f t="shared" si="46"/>
        <v>#N/A</v>
      </c>
      <c r="E34" s="444"/>
      <c r="F34" s="544" t="e">
        <f t="shared" si="47"/>
        <v>#N/A</v>
      </c>
      <c r="G34" s="544" t="e">
        <f t="shared" si="48"/>
        <v>#N/A</v>
      </c>
      <c r="H34" s="544" t="e">
        <f t="shared" si="49"/>
        <v>#N/A</v>
      </c>
      <c r="I34" s="444"/>
      <c r="J34" s="444"/>
      <c r="K34" s="545"/>
      <c r="L34" s="457" t="e">
        <f t="shared" si="50"/>
        <v>#N/A</v>
      </c>
      <c r="M34" s="446" t="e">
        <f t="shared" si="51"/>
        <v>#N/A</v>
      </c>
      <c r="N34" s="446" t="e">
        <f t="shared" si="52"/>
        <v>#N/A</v>
      </c>
      <c r="O34" s="456" t="e">
        <f t="shared" si="53"/>
        <v>#N/A</v>
      </c>
      <c r="P34" s="457" t="e">
        <f t="shared" si="54"/>
        <v>#N/A</v>
      </c>
      <c r="Q34" s="446" t="e">
        <f t="shared" si="55"/>
        <v>#N/A</v>
      </c>
      <c r="R34" s="446" t="e">
        <f t="shared" si="56"/>
        <v>#N/A</v>
      </c>
      <c r="S34" s="470" t="e">
        <f t="shared" si="57"/>
        <v>#N/A</v>
      </c>
      <c r="T34" s="546" t="e">
        <f t="shared" si="58"/>
        <v>#N/A</v>
      </c>
      <c r="U34" s="457" t="e">
        <f t="shared" si="59"/>
        <v>#N/A</v>
      </c>
      <c r="V34" s="446" t="e">
        <f>INDEX(BJ1:BJ39,MATCH(C34,$DW1:$DW39,0))</f>
        <v>#N/A</v>
      </c>
      <c r="W34" s="446" t="e">
        <f t="shared" si="60"/>
        <v>#N/A</v>
      </c>
      <c r="X34" s="446" t="e">
        <f t="shared" si="61"/>
        <v>#N/A</v>
      </c>
      <c r="Y34" s="446" t="e">
        <f t="shared" si="62"/>
        <v>#N/A</v>
      </c>
      <c r="Z34" s="470" t="e">
        <f t="shared" si="63"/>
        <v>#N/A</v>
      </c>
      <c r="AA34" s="547" t="e">
        <f t="shared" si="64"/>
        <v>#N/A</v>
      </c>
      <c r="AB34" s="457" t="e">
        <f t="shared" si="65"/>
        <v>#N/A</v>
      </c>
      <c r="AC34" s="446" t="e">
        <f t="shared" si="66"/>
        <v>#N/A</v>
      </c>
      <c r="AD34" s="458" t="e">
        <f t="shared" si="67"/>
        <v>#N/A</v>
      </c>
      <c r="AE34" s="460"/>
      <c r="AF34" s="549" t="str">
        <f t="shared" si="68"/>
        <v>-</v>
      </c>
      <c r="AG34" s="548"/>
      <c r="AH34" s="372"/>
      <c r="AI34" s="372"/>
      <c r="AJ34" s="372"/>
      <c r="AK34" s="372"/>
      <c r="AL34" s="372"/>
      <c r="AM34" s="372"/>
      <c r="AN34" s="372"/>
      <c r="AO34" s="372"/>
      <c r="AP34" s="372"/>
      <c r="AQ34" s="372"/>
      <c r="AR34" s="372"/>
      <c r="AS34" s="372"/>
      <c r="AT34" s="372"/>
      <c r="AU34" s="372"/>
      <c r="AV34" s="372"/>
      <c r="AW34" s="372"/>
      <c r="AX34" s="372"/>
      <c r="AY34" s="372"/>
      <c r="AZ34" s="372"/>
      <c r="BA34" s="372"/>
      <c r="BB34" s="372"/>
      <c r="BC34" s="372"/>
      <c r="BD34" s="372"/>
      <c r="BE34" s="372"/>
      <c r="BF34" s="372"/>
      <c r="BG34" s="372"/>
      <c r="BH34" s="372"/>
      <c r="BI34" s="372"/>
      <c r="BJ34" s="372"/>
      <c r="BK34" s="372"/>
      <c r="BL34" s="372"/>
      <c r="BM34" s="372"/>
      <c r="BN34" s="372"/>
      <c r="BO34" s="372"/>
      <c r="BP34" s="372"/>
      <c r="BQ34" s="372"/>
      <c r="BR34" s="372"/>
      <c r="BS34" s="372"/>
      <c r="BT34" s="372"/>
      <c r="BU34" s="372"/>
      <c r="BV34" s="372"/>
      <c r="BW34" s="372"/>
      <c r="BX34" s="372"/>
      <c r="BY34" s="372"/>
      <c r="BZ34" s="372"/>
      <c r="CA34" s="372"/>
      <c r="CB34" s="372"/>
      <c r="CC34" s="372"/>
      <c r="CD34" s="372"/>
      <c r="CE34" s="372"/>
      <c r="CF34" s="372"/>
      <c r="CG34" s="372"/>
      <c r="CH34" s="372"/>
      <c r="CI34" s="372"/>
      <c r="CJ34" s="372"/>
      <c r="CK34" s="372"/>
      <c r="CL34" s="372"/>
      <c r="CM34" s="372"/>
      <c r="CN34" s="372"/>
      <c r="CO34" s="372"/>
      <c r="CP34" s="372"/>
      <c r="CQ34" s="372"/>
      <c r="CR34" s="372"/>
      <c r="CS34" s="372"/>
      <c r="CT34" s="372"/>
      <c r="CU34" s="372"/>
      <c r="CV34" s="372"/>
      <c r="CW34" s="372"/>
      <c r="CX34" s="372"/>
      <c r="CY34" s="372"/>
      <c r="CZ34" s="372"/>
      <c r="DA34" s="372"/>
      <c r="DB34" s="372"/>
      <c r="DC34" s="372"/>
      <c r="DD34" s="372"/>
      <c r="DE34" s="372"/>
      <c r="DF34" s="372"/>
      <c r="DG34" s="372"/>
      <c r="DH34" s="372"/>
      <c r="DI34" s="372"/>
      <c r="DJ34" s="372"/>
      <c r="DK34" s="372"/>
      <c r="DL34" s="372"/>
      <c r="DM34" s="372"/>
      <c r="DN34" s="372"/>
      <c r="DO34" s="372"/>
      <c r="DP34" s="372"/>
      <c r="DQ34" s="372"/>
      <c r="DR34" s="372"/>
      <c r="DS34" s="372"/>
      <c r="DT34" s="372"/>
      <c r="DU34" s="372"/>
      <c r="DV34" s="372"/>
      <c r="DW34" s="372"/>
      <c r="DX34" s="372"/>
      <c r="DY34" s="372"/>
      <c r="DZ34" s="372"/>
      <c r="EA34" s="362"/>
      <c r="EB34" s="362"/>
    </row>
    <row r="35" spans="1:132" ht="15.9" customHeight="1" x14ac:dyDescent="0.25">
      <c r="A35" s="362"/>
      <c r="B35" s="362"/>
      <c r="C35" s="529">
        <v>12</v>
      </c>
      <c r="D35" s="543" t="e">
        <f t="shared" si="46"/>
        <v>#N/A</v>
      </c>
      <c r="E35" s="444"/>
      <c r="F35" s="544" t="e">
        <f t="shared" si="47"/>
        <v>#N/A</v>
      </c>
      <c r="G35" s="544" t="e">
        <f t="shared" si="48"/>
        <v>#N/A</v>
      </c>
      <c r="H35" s="544" t="e">
        <f t="shared" si="49"/>
        <v>#N/A</v>
      </c>
      <c r="I35" s="444"/>
      <c r="J35" s="444"/>
      <c r="K35" s="545"/>
      <c r="L35" s="457" t="e">
        <f t="shared" si="50"/>
        <v>#N/A</v>
      </c>
      <c r="M35" s="446" t="e">
        <f t="shared" si="51"/>
        <v>#N/A</v>
      </c>
      <c r="N35" s="446" t="e">
        <f t="shared" si="52"/>
        <v>#N/A</v>
      </c>
      <c r="O35" s="456" t="e">
        <f t="shared" si="53"/>
        <v>#N/A</v>
      </c>
      <c r="P35" s="457" t="e">
        <f t="shared" si="54"/>
        <v>#N/A</v>
      </c>
      <c r="Q35" s="446" t="e">
        <f t="shared" si="55"/>
        <v>#N/A</v>
      </c>
      <c r="R35" s="446" t="e">
        <f t="shared" si="56"/>
        <v>#N/A</v>
      </c>
      <c r="S35" s="470" t="e">
        <f t="shared" si="57"/>
        <v>#N/A</v>
      </c>
      <c r="T35" s="546" t="e">
        <f t="shared" si="58"/>
        <v>#N/A</v>
      </c>
      <c r="U35" s="457" t="e">
        <f t="shared" si="59"/>
        <v>#N/A</v>
      </c>
      <c r="V35" s="446" t="e">
        <f>INDEX(BJ1:BJ39,MATCH(C35,$DW1:$DW39,0))</f>
        <v>#N/A</v>
      </c>
      <c r="W35" s="446" t="e">
        <f t="shared" si="60"/>
        <v>#N/A</v>
      </c>
      <c r="X35" s="446" t="e">
        <f t="shared" si="61"/>
        <v>#N/A</v>
      </c>
      <c r="Y35" s="446" t="e">
        <f t="shared" si="62"/>
        <v>#N/A</v>
      </c>
      <c r="Z35" s="470" t="e">
        <f t="shared" si="63"/>
        <v>#N/A</v>
      </c>
      <c r="AA35" s="547" t="e">
        <f t="shared" si="64"/>
        <v>#N/A</v>
      </c>
      <c r="AB35" s="457" t="e">
        <f t="shared" si="65"/>
        <v>#N/A</v>
      </c>
      <c r="AC35" s="446" t="e">
        <f t="shared" si="66"/>
        <v>#N/A</v>
      </c>
      <c r="AD35" s="458" t="e">
        <f t="shared" si="67"/>
        <v>#N/A</v>
      </c>
      <c r="AE35" s="460"/>
      <c r="AF35" s="549" t="str">
        <f t="shared" si="68"/>
        <v>-</v>
      </c>
      <c r="AG35" s="548"/>
      <c r="AH35" s="372"/>
      <c r="AI35" s="372"/>
      <c r="AJ35" s="372"/>
      <c r="AK35" s="372"/>
      <c r="AL35" s="372"/>
      <c r="AM35" s="372"/>
      <c r="AN35" s="372"/>
      <c r="AO35" s="372"/>
      <c r="AP35" s="372"/>
      <c r="AQ35" s="372"/>
      <c r="AR35" s="372"/>
      <c r="AS35" s="372"/>
      <c r="AT35" s="372"/>
      <c r="AU35" s="372"/>
      <c r="AV35" s="372"/>
      <c r="AW35" s="372"/>
      <c r="AX35" s="372"/>
      <c r="AY35" s="372"/>
      <c r="AZ35" s="372"/>
      <c r="BA35" s="372"/>
      <c r="BB35" s="372"/>
      <c r="BC35" s="372"/>
      <c r="BD35" s="372"/>
      <c r="BE35" s="372"/>
      <c r="BF35" s="372"/>
      <c r="BG35" s="372"/>
      <c r="BH35" s="372"/>
      <c r="BI35" s="372"/>
      <c r="BJ35" s="372"/>
      <c r="BK35" s="372"/>
      <c r="BL35" s="372"/>
      <c r="BM35" s="372"/>
      <c r="BN35" s="372"/>
      <c r="BO35" s="372"/>
      <c r="BP35" s="372"/>
      <c r="BQ35" s="372"/>
      <c r="BR35" s="372"/>
      <c r="BS35" s="372"/>
      <c r="BT35" s="372"/>
      <c r="BU35" s="372"/>
      <c r="BV35" s="372"/>
      <c r="BW35" s="372"/>
      <c r="BX35" s="372"/>
      <c r="BY35" s="372"/>
      <c r="BZ35" s="372"/>
      <c r="CA35" s="372"/>
      <c r="CB35" s="372"/>
      <c r="CC35" s="372"/>
      <c r="CD35" s="372"/>
      <c r="CE35" s="372"/>
      <c r="CF35" s="372"/>
      <c r="CG35" s="372"/>
      <c r="CH35" s="372"/>
      <c r="CI35" s="372"/>
      <c r="CJ35" s="372"/>
      <c r="CK35" s="372"/>
      <c r="CL35" s="372"/>
      <c r="CM35" s="372"/>
      <c r="CN35" s="372"/>
      <c r="CO35" s="372"/>
      <c r="CP35" s="372"/>
      <c r="CQ35" s="372"/>
      <c r="CR35" s="372"/>
      <c r="CS35" s="372"/>
      <c r="CT35" s="372"/>
      <c r="CU35" s="372"/>
      <c r="CV35" s="372"/>
      <c r="CW35" s="372"/>
      <c r="CX35" s="372"/>
      <c r="CY35" s="372"/>
      <c r="CZ35" s="372"/>
      <c r="DA35" s="372"/>
      <c r="DB35" s="372"/>
      <c r="DC35" s="372"/>
      <c r="DD35" s="372"/>
      <c r="DE35" s="372"/>
      <c r="DF35" s="372"/>
      <c r="DG35" s="372"/>
      <c r="DH35" s="372"/>
      <c r="DI35" s="372"/>
      <c r="DJ35" s="372"/>
      <c r="DK35" s="372"/>
      <c r="DL35" s="372"/>
      <c r="DM35" s="372"/>
      <c r="DN35" s="372"/>
      <c r="DO35" s="372"/>
      <c r="DP35" s="372"/>
      <c r="DQ35" s="372"/>
      <c r="DR35" s="372"/>
      <c r="DS35" s="372"/>
      <c r="DT35" s="372"/>
      <c r="DU35" s="372"/>
      <c r="DV35" s="372"/>
      <c r="DW35" s="372"/>
      <c r="DX35" s="372"/>
      <c r="DY35" s="372"/>
      <c r="DZ35" s="372"/>
      <c r="EA35" s="362"/>
      <c r="EB35" s="362"/>
    </row>
    <row r="36" spans="1:132" ht="15.9" customHeight="1" x14ac:dyDescent="0.25">
      <c r="A36" s="362"/>
      <c r="B36" s="362"/>
      <c r="C36" s="529">
        <v>13</v>
      </c>
      <c r="D36" s="543" t="e">
        <f t="shared" si="46"/>
        <v>#N/A</v>
      </c>
      <c r="E36" s="444"/>
      <c r="F36" s="544" t="e">
        <f t="shared" si="47"/>
        <v>#N/A</v>
      </c>
      <c r="G36" s="544" t="e">
        <f t="shared" si="48"/>
        <v>#N/A</v>
      </c>
      <c r="H36" s="544" t="e">
        <f t="shared" si="49"/>
        <v>#N/A</v>
      </c>
      <c r="I36" s="444"/>
      <c r="J36" s="444"/>
      <c r="K36" s="545"/>
      <c r="L36" s="457" t="e">
        <f t="shared" si="50"/>
        <v>#N/A</v>
      </c>
      <c r="M36" s="446" t="e">
        <f t="shared" si="51"/>
        <v>#N/A</v>
      </c>
      <c r="N36" s="446" t="e">
        <f t="shared" si="52"/>
        <v>#N/A</v>
      </c>
      <c r="O36" s="470" t="e">
        <f t="shared" si="53"/>
        <v>#N/A</v>
      </c>
      <c r="P36" s="457" t="e">
        <f t="shared" si="54"/>
        <v>#N/A</v>
      </c>
      <c r="Q36" s="446" t="e">
        <f t="shared" si="55"/>
        <v>#N/A</v>
      </c>
      <c r="R36" s="446" t="e">
        <f t="shared" si="56"/>
        <v>#N/A</v>
      </c>
      <c r="S36" s="470" t="e">
        <f t="shared" si="57"/>
        <v>#N/A</v>
      </c>
      <c r="T36" s="546" t="e">
        <f t="shared" si="58"/>
        <v>#N/A</v>
      </c>
      <c r="U36" s="457" t="e">
        <f t="shared" si="59"/>
        <v>#N/A</v>
      </c>
      <c r="V36" s="446" t="e">
        <f>INDEX(BJ1:BJ39,MATCH(C36,$DW1:$DW39,0))</f>
        <v>#N/A</v>
      </c>
      <c r="W36" s="446" t="e">
        <f t="shared" si="60"/>
        <v>#N/A</v>
      </c>
      <c r="X36" s="446" t="e">
        <f t="shared" si="61"/>
        <v>#N/A</v>
      </c>
      <c r="Y36" s="446" t="e">
        <f t="shared" si="62"/>
        <v>#N/A</v>
      </c>
      <c r="Z36" s="470" t="e">
        <f t="shared" si="63"/>
        <v>#N/A</v>
      </c>
      <c r="AA36" s="547" t="e">
        <f t="shared" si="64"/>
        <v>#N/A</v>
      </c>
      <c r="AB36" s="457" t="e">
        <f t="shared" si="65"/>
        <v>#N/A</v>
      </c>
      <c r="AC36" s="446" t="e">
        <f t="shared" si="66"/>
        <v>#N/A</v>
      </c>
      <c r="AD36" s="458" t="e">
        <f t="shared" si="67"/>
        <v>#N/A</v>
      </c>
      <c r="AE36" s="460"/>
      <c r="AF36" s="549" t="str">
        <f t="shared" si="68"/>
        <v>-</v>
      </c>
      <c r="AG36" s="548"/>
      <c r="AH36" s="372"/>
      <c r="AI36" s="372"/>
      <c r="AJ36" s="372"/>
      <c r="AK36" s="372"/>
      <c r="AL36" s="372"/>
      <c r="AM36" s="372"/>
      <c r="AN36" s="372"/>
      <c r="AO36" s="372"/>
      <c r="AP36" s="372"/>
      <c r="AQ36" s="372"/>
      <c r="AR36" s="372"/>
      <c r="AS36" s="372"/>
      <c r="AT36" s="372"/>
      <c r="AU36" s="372"/>
      <c r="AV36" s="372"/>
      <c r="AW36" s="372"/>
      <c r="AX36" s="372"/>
      <c r="AY36" s="372"/>
      <c r="AZ36" s="372"/>
      <c r="BA36" s="372"/>
      <c r="BB36" s="372"/>
      <c r="BC36" s="372"/>
      <c r="BD36" s="372"/>
      <c r="BE36" s="372"/>
      <c r="BF36" s="372"/>
      <c r="BG36" s="372"/>
      <c r="BH36" s="372"/>
      <c r="BI36" s="372"/>
      <c r="BJ36" s="372"/>
      <c r="BK36" s="372"/>
      <c r="BL36" s="372"/>
      <c r="BM36" s="372"/>
      <c r="BN36" s="372"/>
      <c r="BO36" s="372"/>
      <c r="BP36" s="372"/>
      <c r="BQ36" s="372"/>
      <c r="BR36" s="372"/>
      <c r="BS36" s="372"/>
      <c r="BT36" s="372"/>
      <c r="BU36" s="372"/>
      <c r="BV36" s="372"/>
      <c r="BW36" s="372"/>
      <c r="BX36" s="372"/>
      <c r="BY36" s="372"/>
      <c r="BZ36" s="372"/>
      <c r="CA36" s="372"/>
      <c r="CB36" s="372"/>
      <c r="CC36" s="372"/>
      <c r="CD36" s="372"/>
      <c r="CE36" s="372"/>
      <c r="CF36" s="372"/>
      <c r="CG36" s="372"/>
      <c r="CH36" s="372"/>
      <c r="CI36" s="372"/>
      <c r="CJ36" s="372"/>
      <c r="CK36" s="372"/>
      <c r="CL36" s="372"/>
      <c r="CM36" s="372"/>
      <c r="CN36" s="372"/>
      <c r="CO36" s="372"/>
      <c r="CP36" s="372"/>
      <c r="CQ36" s="372"/>
      <c r="CR36" s="372"/>
      <c r="CS36" s="372"/>
      <c r="CT36" s="372"/>
      <c r="CU36" s="372"/>
      <c r="CV36" s="372"/>
      <c r="CW36" s="372"/>
      <c r="CX36" s="372"/>
      <c r="CY36" s="372"/>
      <c r="CZ36" s="372"/>
      <c r="DA36" s="372"/>
      <c r="DB36" s="372"/>
      <c r="DC36" s="372"/>
      <c r="DD36" s="372"/>
      <c r="DE36" s="372"/>
      <c r="DF36" s="372"/>
      <c r="DG36" s="372"/>
      <c r="DH36" s="372"/>
      <c r="DI36" s="372"/>
      <c r="DJ36" s="372"/>
      <c r="DK36" s="372"/>
      <c r="DL36" s="372"/>
      <c r="DM36" s="372"/>
      <c r="DN36" s="372"/>
      <c r="DO36" s="372"/>
      <c r="DP36" s="372"/>
      <c r="DQ36" s="372"/>
      <c r="DR36" s="372"/>
      <c r="DS36" s="372"/>
      <c r="DT36" s="372"/>
      <c r="DU36" s="372"/>
      <c r="DV36" s="372"/>
      <c r="DW36" s="372"/>
      <c r="DX36" s="372"/>
      <c r="DY36" s="372"/>
      <c r="DZ36" s="372"/>
      <c r="EA36" s="362"/>
      <c r="EB36" s="362"/>
    </row>
    <row r="37" spans="1:132" ht="15.9" customHeight="1" x14ac:dyDescent="0.25">
      <c r="A37" s="362"/>
      <c r="B37" s="362"/>
      <c r="C37" s="372"/>
      <c r="D37" s="550"/>
      <c r="E37" s="550"/>
      <c r="F37" s="550"/>
      <c r="G37" s="550"/>
      <c r="H37" s="550"/>
      <c r="I37" s="550"/>
      <c r="J37" s="550"/>
      <c r="K37" s="550"/>
      <c r="L37" s="550"/>
      <c r="M37" s="550"/>
      <c r="N37" s="550"/>
      <c r="O37" s="550"/>
      <c r="P37" s="550"/>
      <c r="Q37" s="550"/>
      <c r="R37" s="550"/>
      <c r="S37" s="551"/>
      <c r="T37" s="550"/>
      <c r="U37" s="550"/>
      <c r="V37" s="550"/>
      <c r="W37" s="550"/>
      <c r="X37" s="550"/>
      <c r="Y37" s="550"/>
      <c r="Z37" s="550"/>
      <c r="AA37" s="550"/>
      <c r="AB37" s="550"/>
      <c r="AC37" s="550"/>
      <c r="AD37" s="550"/>
      <c r="AE37" s="550"/>
      <c r="AF37" s="550"/>
      <c r="AG37" s="372"/>
      <c r="AH37" s="372"/>
      <c r="AI37" s="372"/>
      <c r="AJ37" s="372"/>
      <c r="AK37" s="372"/>
      <c r="AL37" s="372"/>
      <c r="AM37" s="372"/>
      <c r="AN37" s="372"/>
      <c r="AO37" s="372"/>
      <c r="AP37" s="372"/>
      <c r="AQ37" s="372"/>
      <c r="AR37" s="372"/>
      <c r="AS37" s="372"/>
      <c r="AT37" s="372"/>
      <c r="AU37" s="372"/>
      <c r="AV37" s="372"/>
      <c r="AW37" s="372"/>
      <c r="AX37" s="372"/>
      <c r="AY37" s="372"/>
      <c r="AZ37" s="372"/>
      <c r="BA37" s="372"/>
      <c r="BB37" s="372"/>
      <c r="BC37" s="372"/>
      <c r="BD37" s="372"/>
      <c r="BE37" s="372"/>
      <c r="BF37" s="372"/>
      <c r="BG37" s="372"/>
      <c r="BH37" s="372"/>
      <c r="BI37" s="372"/>
      <c r="BJ37" s="372"/>
      <c r="BK37" s="372"/>
      <c r="BL37" s="372"/>
      <c r="BM37" s="372"/>
      <c r="BN37" s="372"/>
      <c r="BO37" s="372"/>
      <c r="BP37" s="372"/>
      <c r="BQ37" s="372"/>
      <c r="BR37" s="372"/>
      <c r="BS37" s="372"/>
      <c r="BT37" s="372"/>
      <c r="BU37" s="372"/>
      <c r="BV37" s="372"/>
      <c r="BW37" s="372"/>
      <c r="BX37" s="372"/>
      <c r="BY37" s="372"/>
      <c r="BZ37" s="372"/>
      <c r="CA37" s="372"/>
      <c r="CB37" s="372"/>
      <c r="CC37" s="372"/>
      <c r="CD37" s="372"/>
      <c r="CE37" s="372"/>
      <c r="CF37" s="372"/>
      <c r="CG37" s="372"/>
      <c r="CH37" s="372"/>
      <c r="CI37" s="372"/>
      <c r="CJ37" s="372"/>
      <c r="CK37" s="372"/>
      <c r="CL37" s="372"/>
      <c r="CM37" s="372"/>
      <c r="CN37" s="372"/>
      <c r="CO37" s="372"/>
      <c r="CP37" s="372"/>
      <c r="CQ37" s="372"/>
      <c r="CR37" s="372"/>
      <c r="CS37" s="372"/>
      <c r="CT37" s="372"/>
      <c r="CU37" s="372"/>
      <c r="CV37" s="372"/>
      <c r="CW37" s="372"/>
      <c r="CX37" s="372"/>
      <c r="CY37" s="372"/>
      <c r="CZ37" s="372"/>
      <c r="DA37" s="372"/>
      <c r="DB37" s="372"/>
      <c r="DC37" s="372"/>
      <c r="DD37" s="372"/>
      <c r="DE37" s="372"/>
      <c r="DF37" s="372"/>
      <c r="DG37" s="372"/>
      <c r="DH37" s="372"/>
      <c r="DI37" s="372"/>
      <c r="DJ37" s="372"/>
      <c r="DK37" s="372"/>
      <c r="DL37" s="372"/>
      <c r="DM37" s="372"/>
      <c r="DN37" s="372"/>
      <c r="DO37" s="372"/>
      <c r="DP37" s="372"/>
      <c r="DQ37" s="372"/>
      <c r="DR37" s="372"/>
      <c r="DS37" s="372"/>
      <c r="DT37" s="372"/>
      <c r="DU37" s="372"/>
      <c r="DV37" s="372"/>
      <c r="DW37" s="372"/>
      <c r="DX37" s="372"/>
      <c r="DY37" s="372"/>
      <c r="DZ37" s="372"/>
      <c r="EA37" s="362"/>
      <c r="EB37" s="362"/>
    </row>
    <row r="38" spans="1:132" ht="15.9" customHeight="1" x14ac:dyDescent="0.25">
      <c r="A38" s="362"/>
      <c r="B38" s="362"/>
      <c r="C38" s="372"/>
      <c r="D38" s="372"/>
      <c r="E38" s="372"/>
      <c r="F38" s="372"/>
      <c r="G38" s="372"/>
      <c r="H38" s="372"/>
      <c r="I38" s="372"/>
      <c r="J38" s="372"/>
      <c r="K38" s="372"/>
      <c r="L38" s="372"/>
      <c r="M38" s="372"/>
      <c r="N38" s="372"/>
      <c r="O38" s="372"/>
      <c r="P38" s="372"/>
      <c r="Q38" s="372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372"/>
      <c r="AC38" s="372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372"/>
      <c r="AO38" s="372"/>
      <c r="AP38" s="372"/>
      <c r="AQ38" s="372"/>
      <c r="AR38" s="372"/>
      <c r="AS38" s="372"/>
      <c r="AT38" s="372"/>
      <c r="AU38" s="372"/>
      <c r="AV38" s="372"/>
      <c r="AW38" s="372"/>
      <c r="AX38" s="372"/>
      <c r="AY38" s="372"/>
      <c r="AZ38" s="372"/>
      <c r="BA38" s="372"/>
      <c r="BB38" s="372"/>
      <c r="BC38" s="372"/>
      <c r="BD38" s="372"/>
      <c r="BE38" s="372"/>
      <c r="BF38" s="372"/>
      <c r="BG38" s="372"/>
      <c r="BH38" s="372"/>
      <c r="BI38" s="372"/>
      <c r="BJ38" s="372"/>
      <c r="BK38" s="372"/>
      <c r="BL38" s="372"/>
      <c r="BM38" s="372"/>
      <c r="BN38" s="372"/>
      <c r="BO38" s="372"/>
      <c r="BP38" s="372"/>
      <c r="BQ38" s="372"/>
      <c r="BR38" s="372"/>
      <c r="BS38" s="372"/>
      <c r="BT38" s="372"/>
      <c r="BU38" s="372"/>
      <c r="BV38" s="372"/>
      <c r="BW38" s="372"/>
      <c r="BX38" s="372"/>
      <c r="BY38" s="372"/>
      <c r="BZ38" s="372"/>
      <c r="CA38" s="372"/>
      <c r="CB38" s="372"/>
      <c r="CC38" s="372"/>
      <c r="CD38" s="372"/>
      <c r="CE38" s="372"/>
      <c r="CF38" s="372"/>
      <c r="CG38" s="372"/>
      <c r="CH38" s="372"/>
      <c r="CI38" s="372"/>
      <c r="CJ38" s="372"/>
      <c r="CK38" s="372"/>
      <c r="CL38" s="372"/>
      <c r="CM38" s="372"/>
      <c r="CN38" s="372"/>
      <c r="CO38" s="372"/>
      <c r="CP38" s="372"/>
      <c r="CQ38" s="372"/>
      <c r="CR38" s="372"/>
      <c r="CS38" s="372"/>
      <c r="CT38" s="372"/>
      <c r="CU38" s="372"/>
      <c r="CV38" s="372"/>
      <c r="CW38" s="372"/>
      <c r="CX38" s="372"/>
      <c r="CY38" s="372"/>
      <c r="CZ38" s="372"/>
      <c r="DA38" s="372"/>
      <c r="DB38" s="372"/>
      <c r="DC38" s="372"/>
      <c r="DD38" s="372"/>
      <c r="DE38" s="372"/>
      <c r="DF38" s="372"/>
      <c r="DG38" s="372"/>
      <c r="DH38" s="372"/>
      <c r="DI38" s="372"/>
      <c r="DJ38" s="372"/>
      <c r="DK38" s="372"/>
      <c r="DL38" s="372"/>
      <c r="DM38" s="372"/>
      <c r="DN38" s="372"/>
      <c r="DO38" s="372"/>
      <c r="DP38" s="372"/>
      <c r="DQ38" s="372"/>
      <c r="DR38" s="372"/>
      <c r="DS38" s="372"/>
      <c r="DT38" s="372"/>
      <c r="DU38" s="372"/>
      <c r="DV38" s="372"/>
      <c r="DW38" s="372"/>
      <c r="DX38" s="372"/>
      <c r="DY38" s="372"/>
      <c r="DZ38" s="372"/>
      <c r="EA38" s="362"/>
      <c r="EB38" s="362"/>
    </row>
    <row r="39" spans="1:132" ht="15.9" customHeight="1" x14ac:dyDescent="0.25">
      <c r="A39" s="362"/>
      <c r="B39" s="362"/>
      <c r="C39" s="372"/>
      <c r="D39" s="372"/>
      <c r="E39" s="372"/>
      <c r="F39" s="372"/>
      <c r="G39" s="372"/>
      <c r="H39" s="372"/>
      <c r="I39" s="372"/>
      <c r="J39" s="372"/>
      <c r="K39" s="372"/>
      <c r="L39" s="372"/>
      <c r="M39" s="372"/>
      <c r="N39" s="372"/>
      <c r="O39" s="372"/>
      <c r="P39" s="372"/>
      <c r="Q39" s="372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372"/>
      <c r="AC39" s="372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372"/>
      <c r="AO39" s="372"/>
      <c r="AP39" s="372"/>
      <c r="AQ39" s="372"/>
      <c r="AR39" s="372"/>
      <c r="AS39" s="372"/>
      <c r="AT39" s="372"/>
      <c r="AU39" s="372"/>
      <c r="AV39" s="372"/>
      <c r="AW39" s="372"/>
      <c r="AX39" s="372"/>
      <c r="AY39" s="372"/>
      <c r="AZ39" s="372"/>
      <c r="BA39" s="372"/>
      <c r="BB39" s="372"/>
      <c r="BC39" s="372"/>
      <c r="BD39" s="372"/>
      <c r="BE39" s="372"/>
      <c r="BF39" s="372"/>
      <c r="BG39" s="372"/>
      <c r="BH39" s="372"/>
      <c r="BI39" s="372"/>
      <c r="BJ39" s="372"/>
      <c r="BK39" s="372"/>
      <c r="BL39" s="372"/>
      <c r="BM39" s="372"/>
      <c r="BN39" s="372"/>
      <c r="BO39" s="372"/>
      <c r="BP39" s="372"/>
      <c r="BQ39" s="372"/>
      <c r="BR39" s="372"/>
      <c r="BS39" s="372"/>
      <c r="BT39" s="372"/>
      <c r="BU39" s="372"/>
      <c r="BV39" s="372"/>
      <c r="BW39" s="372"/>
      <c r="BX39" s="372"/>
      <c r="BY39" s="372"/>
      <c r="BZ39" s="372"/>
      <c r="CA39" s="372"/>
      <c r="CB39" s="372"/>
      <c r="CC39" s="372"/>
      <c r="CD39" s="372"/>
      <c r="CE39" s="372"/>
      <c r="CF39" s="372"/>
      <c r="CG39" s="372"/>
      <c r="CH39" s="372"/>
      <c r="CI39" s="372"/>
      <c r="CJ39" s="372"/>
      <c r="CK39" s="372"/>
      <c r="CL39" s="372"/>
      <c r="CM39" s="372"/>
      <c r="CN39" s="372"/>
      <c r="CO39" s="372"/>
      <c r="CP39" s="372"/>
      <c r="CQ39" s="372"/>
      <c r="CR39" s="372"/>
      <c r="CS39" s="372"/>
      <c r="CT39" s="372"/>
      <c r="CU39" s="372"/>
      <c r="CV39" s="372"/>
      <c r="CW39" s="372"/>
      <c r="CX39" s="372"/>
      <c r="CY39" s="372"/>
      <c r="CZ39" s="372"/>
      <c r="DA39" s="372"/>
      <c r="DB39" s="372"/>
      <c r="DC39" s="372"/>
      <c r="DD39" s="372"/>
      <c r="DE39" s="372"/>
      <c r="DF39" s="372"/>
      <c r="DG39" s="372"/>
      <c r="DH39" s="372"/>
      <c r="DI39" s="372"/>
      <c r="DJ39" s="372"/>
      <c r="DK39" s="372"/>
      <c r="DL39" s="372"/>
      <c r="DM39" s="372"/>
      <c r="DN39" s="372"/>
      <c r="DO39" s="372"/>
      <c r="DP39" s="372"/>
      <c r="DQ39" s="372"/>
      <c r="DR39" s="372"/>
      <c r="DS39" s="372"/>
      <c r="DT39" s="372"/>
      <c r="DU39" s="372"/>
      <c r="DV39" s="372"/>
      <c r="DW39" s="372"/>
      <c r="DX39" s="372"/>
      <c r="DY39" s="372"/>
      <c r="DZ39" s="372"/>
      <c r="EA39" s="362"/>
      <c r="EB39" s="362"/>
    </row>
  </sheetData>
  <mergeCells count="29">
    <mergeCell ref="Q3:U3"/>
    <mergeCell ref="L3:P3"/>
    <mergeCell ref="U22:AA22"/>
    <mergeCell ref="P22:T22"/>
    <mergeCell ref="L22:O22"/>
    <mergeCell ref="V3:Z3"/>
    <mergeCell ref="BA2:DG2"/>
    <mergeCell ref="AF2:AZ2"/>
    <mergeCell ref="L2:AE2"/>
    <mergeCell ref="D2:H2"/>
    <mergeCell ref="D1:H1"/>
    <mergeCell ref="AU3:AY3"/>
    <mergeCell ref="AP3:AT3"/>
    <mergeCell ref="AK3:AO3"/>
    <mergeCell ref="AF3:AJ3"/>
    <mergeCell ref="AA3:AE3"/>
    <mergeCell ref="DD3:DG3"/>
    <mergeCell ref="BA3:BE3"/>
    <mergeCell ref="CY3:DB3"/>
    <mergeCell ref="CU3:CX3"/>
    <mergeCell ref="CQ3:CT3"/>
    <mergeCell ref="CM3:CP3"/>
    <mergeCell ref="CI3:CL3"/>
    <mergeCell ref="CE3:CH3"/>
    <mergeCell ref="BZ3:CD3"/>
    <mergeCell ref="BU3:BY3"/>
    <mergeCell ref="BP3:BT3"/>
    <mergeCell ref="BK3:BO3"/>
    <mergeCell ref="BF3:BJ3"/>
  </mergeCells>
  <pageMargins left="0.75" right="0.75" top="1" bottom="1" header="0.5" footer="0.5"/>
  <pageSetup orientation="portrait" r:id="rId1"/>
  <headerFooter>
    <oddHeader>&amp;C&amp;"Arial,Regular"&amp;10&amp;K000000FS 1.2</oddHeader>
    <oddFooter>&amp;C&amp;"Arial,Regular"&amp;10&amp;K000000Pagina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49"/>
  <sheetViews>
    <sheetView showGridLines="0" topLeftCell="C1" zoomScale="98" zoomScaleNormal="98" workbookViewId="0">
      <selection activeCell="H4" sqref="H4"/>
    </sheetView>
  </sheetViews>
  <sheetFormatPr defaultColWidth="8.61328125" defaultRowHeight="12.75" customHeight="1" x14ac:dyDescent="0.25"/>
  <cols>
    <col min="1" max="2" width="8.61328125" style="2" hidden="1" customWidth="1"/>
    <col min="3" max="3" width="4.23046875" style="2" customWidth="1"/>
    <col min="4" max="4" width="5.3828125" style="2" customWidth="1"/>
    <col min="5" max="5" width="4.921875" style="2" customWidth="1"/>
    <col min="6" max="6" width="8.61328125" style="2" customWidth="1"/>
    <col min="7" max="7" width="12.07421875" style="2" customWidth="1"/>
    <col min="8" max="8" width="22.23046875" style="2" customWidth="1"/>
    <col min="9" max="11" width="8.61328125" style="2" hidden="1" customWidth="1"/>
    <col min="12" max="12" width="7.23046875" style="2" bestFit="1" customWidth="1"/>
    <col min="13" max="13" width="6.61328125" style="2" bestFit="1" customWidth="1"/>
    <col min="14" max="14" width="5.4609375" style="2" bestFit="1" customWidth="1"/>
    <col min="15" max="15" width="5.69140625" style="2" customWidth="1"/>
    <col min="16" max="16" width="4.07421875" style="2" bestFit="1" customWidth="1"/>
    <col min="17" max="17" width="6.61328125" style="2" bestFit="1" customWidth="1"/>
    <col min="18" max="18" width="5.3828125" style="2" bestFit="1" customWidth="1"/>
    <col min="19" max="19" width="6.23046875" style="2" bestFit="1" customWidth="1"/>
    <col min="20" max="20" width="5" style="2" customWidth="1"/>
    <col min="21" max="24" width="4.3828125" style="2" customWidth="1"/>
    <col min="25" max="25" width="4.23046875" style="2" customWidth="1"/>
    <col min="26" max="26" width="4.61328125" style="2" customWidth="1"/>
    <col min="27" max="27" width="4.3828125" style="2" customWidth="1"/>
    <col min="28" max="29" width="5.69140625" style="2" customWidth="1"/>
    <col min="30" max="30" width="6.23046875" style="2" customWidth="1"/>
    <col min="31" max="31" width="6" style="2" customWidth="1"/>
    <col min="32" max="32" width="5.61328125" style="2" bestFit="1" customWidth="1"/>
    <col min="33" max="34" width="3.921875" style="2" customWidth="1"/>
    <col min="35" max="35" width="2.69140625" style="2" customWidth="1"/>
    <col min="36" max="37" width="3.921875" style="2" customWidth="1"/>
    <col min="38" max="38" width="4.921875" style="2" customWidth="1"/>
    <col min="39" max="39" width="3.921875" style="2" customWidth="1"/>
    <col min="40" max="40" width="3.3828125" style="2" customWidth="1"/>
    <col min="41" max="44" width="3.921875" style="2" customWidth="1"/>
    <col min="45" max="45" width="2.3828125" style="2" customWidth="1"/>
    <col min="46" max="49" width="3.921875" style="2" customWidth="1"/>
    <col min="50" max="50" width="1.921875" style="2" customWidth="1"/>
    <col min="51" max="51" width="3.921875" style="2" customWidth="1"/>
    <col min="52" max="52" width="5.69140625" style="2" customWidth="1"/>
    <col min="53" max="55" width="5.23046875" style="2" customWidth="1"/>
    <col min="56" max="56" width="3" style="2" customWidth="1"/>
    <col min="57" max="60" width="5.23046875" style="2" customWidth="1"/>
    <col min="61" max="61" width="2.61328125" style="2" customWidth="1"/>
    <col min="62" max="65" width="5.23046875" style="2" customWidth="1"/>
    <col min="66" max="66" width="2.3828125" style="2" customWidth="1"/>
    <col min="67" max="70" width="5.23046875" style="2" customWidth="1"/>
    <col min="71" max="71" width="2.61328125" style="2" customWidth="1"/>
    <col min="72" max="75" width="5.23046875" style="2" customWidth="1"/>
    <col min="76" max="76" width="3.3828125" style="2" customWidth="1"/>
    <col min="77" max="77" width="5.23046875" style="2" customWidth="1"/>
    <col min="78" max="82" width="4.921875" style="2" customWidth="1"/>
    <col min="83" max="98" width="3.3828125" style="2" customWidth="1"/>
    <col min="99" max="102" width="4.69140625" style="2" customWidth="1"/>
    <col min="103" max="106" width="3.3828125" style="2" customWidth="1"/>
    <col min="107" max="107" width="6.23046875" style="2" customWidth="1"/>
    <col min="108" max="112" width="3.921875" style="2" customWidth="1"/>
    <col min="113" max="113" width="4.765625" style="2" bestFit="1" customWidth="1"/>
    <col min="114" max="114" width="3.4609375" style="2" customWidth="1"/>
    <col min="115" max="130" width="8.61328125" style="2" hidden="1" customWidth="1"/>
    <col min="131" max="256" width="8.61328125" style="2" customWidth="1"/>
    <col min="257" max="16384" width="8.61328125" style="3"/>
  </cols>
  <sheetData>
    <row r="1" spans="1:256" ht="17.100000000000001" customHeight="1" x14ac:dyDescent="0.25">
      <c r="A1" s="11"/>
      <c r="B1" s="11"/>
      <c r="C1" s="5"/>
      <c r="D1" s="343"/>
      <c r="E1" s="346"/>
      <c r="F1" s="346"/>
      <c r="G1" s="346"/>
      <c r="H1" s="347"/>
      <c r="I1" s="6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9"/>
      <c r="DI1" s="10"/>
      <c r="DJ1" s="10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4"/>
      <c r="EB1" s="4"/>
    </row>
    <row r="2" spans="1:256" ht="17.100000000000001" customHeight="1" x14ac:dyDescent="0.25">
      <c r="A2" s="11"/>
      <c r="B2" s="11"/>
      <c r="C2" s="5"/>
      <c r="D2" s="343" t="s">
        <v>142</v>
      </c>
      <c r="E2" s="344"/>
      <c r="F2" s="344"/>
      <c r="G2" s="344"/>
      <c r="H2" s="345"/>
      <c r="I2" s="12"/>
      <c r="J2" s="13"/>
      <c r="K2" s="14"/>
      <c r="L2" s="340" t="s">
        <v>25</v>
      </c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2"/>
      <c r="AF2" s="340" t="s">
        <v>26</v>
      </c>
      <c r="AG2" s="341"/>
      <c r="AH2" s="341"/>
      <c r="AI2" s="341"/>
      <c r="AJ2" s="341"/>
      <c r="AK2" s="341"/>
      <c r="AL2" s="341"/>
      <c r="AM2" s="341"/>
      <c r="AN2" s="341"/>
      <c r="AO2" s="341"/>
      <c r="AP2" s="341"/>
      <c r="AQ2" s="341"/>
      <c r="AR2" s="341"/>
      <c r="AS2" s="341"/>
      <c r="AT2" s="341"/>
      <c r="AU2" s="341"/>
      <c r="AV2" s="341"/>
      <c r="AW2" s="341"/>
      <c r="AX2" s="341"/>
      <c r="AY2" s="341"/>
      <c r="AZ2" s="342"/>
      <c r="BA2" s="340" t="s">
        <v>27</v>
      </c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341"/>
      <c r="CQ2" s="341"/>
      <c r="CR2" s="341"/>
      <c r="CS2" s="341"/>
      <c r="CT2" s="341"/>
      <c r="CU2" s="341"/>
      <c r="CV2" s="341"/>
      <c r="CW2" s="341"/>
      <c r="CX2" s="341"/>
      <c r="CY2" s="341"/>
      <c r="CZ2" s="341"/>
      <c r="DA2" s="341"/>
      <c r="DB2" s="341"/>
      <c r="DC2" s="341"/>
      <c r="DD2" s="341"/>
      <c r="DE2" s="341"/>
      <c r="DF2" s="341"/>
      <c r="DG2" s="342"/>
      <c r="DH2" s="15"/>
      <c r="DI2" s="16"/>
      <c r="DJ2" s="13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11"/>
      <c r="EA2" s="4"/>
      <c r="EB2" s="4"/>
    </row>
    <row r="3" spans="1:256" ht="23.4" customHeight="1" x14ac:dyDescent="0.25">
      <c r="A3" s="11"/>
      <c r="B3" s="11"/>
      <c r="C3" s="5"/>
      <c r="D3" s="134" t="s">
        <v>1</v>
      </c>
      <c r="E3" s="135"/>
      <c r="F3" s="136" t="s">
        <v>2</v>
      </c>
      <c r="G3" s="136" t="s">
        <v>3</v>
      </c>
      <c r="H3" s="136" t="s">
        <v>4</v>
      </c>
      <c r="I3" s="20"/>
      <c r="J3" s="20"/>
      <c r="K3" s="20"/>
      <c r="L3" s="338" t="s">
        <v>28</v>
      </c>
      <c r="M3" s="336"/>
      <c r="N3" s="336"/>
      <c r="O3" s="336"/>
      <c r="P3" s="337"/>
      <c r="Q3" s="338" t="s">
        <v>29</v>
      </c>
      <c r="R3" s="336"/>
      <c r="S3" s="336"/>
      <c r="T3" s="336"/>
      <c r="U3" s="337"/>
      <c r="V3" s="338" t="s">
        <v>30</v>
      </c>
      <c r="W3" s="336"/>
      <c r="X3" s="336"/>
      <c r="Y3" s="336"/>
      <c r="Z3" s="337"/>
      <c r="AA3" s="338" t="s">
        <v>31</v>
      </c>
      <c r="AB3" s="336"/>
      <c r="AC3" s="336"/>
      <c r="AD3" s="336"/>
      <c r="AE3" s="337"/>
      <c r="AF3" s="338" t="s">
        <v>32</v>
      </c>
      <c r="AG3" s="336"/>
      <c r="AH3" s="336"/>
      <c r="AI3" s="336"/>
      <c r="AJ3" s="337"/>
      <c r="AK3" s="338" t="s">
        <v>33</v>
      </c>
      <c r="AL3" s="336"/>
      <c r="AM3" s="336"/>
      <c r="AN3" s="336"/>
      <c r="AO3" s="337"/>
      <c r="AP3" s="338" t="s">
        <v>34</v>
      </c>
      <c r="AQ3" s="336"/>
      <c r="AR3" s="336"/>
      <c r="AS3" s="336"/>
      <c r="AT3" s="337"/>
      <c r="AU3" s="338" t="s">
        <v>35</v>
      </c>
      <c r="AV3" s="336"/>
      <c r="AW3" s="336"/>
      <c r="AX3" s="336"/>
      <c r="AY3" s="337"/>
      <c r="AZ3" s="21" t="s">
        <v>36</v>
      </c>
      <c r="BA3" s="338" t="s">
        <v>37</v>
      </c>
      <c r="BB3" s="336"/>
      <c r="BC3" s="336"/>
      <c r="BD3" s="336"/>
      <c r="BE3" s="337"/>
      <c r="BF3" s="338" t="s">
        <v>38</v>
      </c>
      <c r="BG3" s="336"/>
      <c r="BH3" s="336"/>
      <c r="BI3" s="336"/>
      <c r="BJ3" s="337"/>
      <c r="BK3" s="338" t="s">
        <v>39</v>
      </c>
      <c r="BL3" s="336"/>
      <c r="BM3" s="336"/>
      <c r="BN3" s="336"/>
      <c r="BO3" s="337"/>
      <c r="BP3" s="338" t="s">
        <v>40</v>
      </c>
      <c r="BQ3" s="336"/>
      <c r="BR3" s="336"/>
      <c r="BS3" s="336"/>
      <c r="BT3" s="337"/>
      <c r="BU3" s="338" t="s">
        <v>41</v>
      </c>
      <c r="BV3" s="336"/>
      <c r="BW3" s="336"/>
      <c r="BX3" s="336"/>
      <c r="BY3" s="337"/>
      <c r="BZ3" s="338" t="s">
        <v>42</v>
      </c>
      <c r="CA3" s="336"/>
      <c r="CB3" s="336"/>
      <c r="CC3" s="336"/>
      <c r="CD3" s="339"/>
      <c r="CE3" s="335" t="s">
        <v>43</v>
      </c>
      <c r="CF3" s="336"/>
      <c r="CG3" s="336"/>
      <c r="CH3" s="337"/>
      <c r="CI3" s="338" t="s">
        <v>44</v>
      </c>
      <c r="CJ3" s="336"/>
      <c r="CK3" s="336"/>
      <c r="CL3" s="337"/>
      <c r="CM3" s="338" t="s">
        <v>45</v>
      </c>
      <c r="CN3" s="336"/>
      <c r="CO3" s="336"/>
      <c r="CP3" s="337"/>
      <c r="CQ3" s="338" t="s">
        <v>46</v>
      </c>
      <c r="CR3" s="336"/>
      <c r="CS3" s="336"/>
      <c r="CT3" s="337"/>
      <c r="CU3" s="338" t="s">
        <v>47</v>
      </c>
      <c r="CV3" s="336"/>
      <c r="CW3" s="336"/>
      <c r="CX3" s="337"/>
      <c r="CY3" s="338" t="s">
        <v>48</v>
      </c>
      <c r="CZ3" s="336"/>
      <c r="DA3" s="336"/>
      <c r="DB3" s="339"/>
      <c r="DC3" s="22" t="s">
        <v>49</v>
      </c>
      <c r="DD3" s="335" t="s">
        <v>50</v>
      </c>
      <c r="DE3" s="336"/>
      <c r="DF3" s="336"/>
      <c r="DG3" s="337"/>
      <c r="DH3" s="23" t="s">
        <v>51</v>
      </c>
      <c r="DI3" s="23" t="s">
        <v>52</v>
      </c>
      <c r="DJ3" s="24" t="s">
        <v>53</v>
      </c>
      <c r="DK3" s="25" t="s">
        <v>28</v>
      </c>
      <c r="DL3" s="26" t="s">
        <v>54</v>
      </c>
      <c r="DM3" s="26" t="s">
        <v>55</v>
      </c>
      <c r="DN3" s="27" t="s">
        <v>56</v>
      </c>
      <c r="DO3" s="28" t="s">
        <v>57</v>
      </c>
      <c r="DP3" s="27" t="s">
        <v>55</v>
      </c>
      <c r="DQ3" s="26" t="s">
        <v>58</v>
      </c>
      <c r="DR3" s="26" t="s">
        <v>59</v>
      </c>
      <c r="DS3" s="26" t="s">
        <v>55</v>
      </c>
      <c r="DT3" s="28" t="s">
        <v>60</v>
      </c>
      <c r="DU3" s="28" t="s">
        <v>61</v>
      </c>
      <c r="DV3" s="29" t="s">
        <v>62</v>
      </c>
      <c r="DW3" s="28" t="s">
        <v>63</v>
      </c>
      <c r="DX3" s="30">
        <f>LARGE(DI4:DI18,1)</f>
        <v>149.86666666666667</v>
      </c>
      <c r="DY3" s="31" t="s">
        <v>64</v>
      </c>
      <c r="DZ3" s="32"/>
      <c r="EA3" s="4"/>
      <c r="EB3" s="4"/>
    </row>
    <row r="4" spans="1:256" ht="15.9" customHeight="1" x14ac:dyDescent="0.25">
      <c r="A4" s="11"/>
      <c r="B4" s="11"/>
      <c r="C4" s="5"/>
      <c r="D4" s="60">
        <f>classi!B126</f>
        <v>41</v>
      </c>
      <c r="E4" s="33"/>
      <c r="F4" s="34" t="str">
        <f>classi!C126</f>
        <v>LUISA</v>
      </c>
      <c r="G4" s="34" t="str">
        <f>classi!D126</f>
        <v>TURRI</v>
      </c>
      <c r="H4" s="34" t="str">
        <f>classi!G126</f>
        <v>SHARY</v>
      </c>
      <c r="I4" s="33"/>
      <c r="J4" s="33"/>
      <c r="K4" s="33"/>
      <c r="L4" s="37">
        <v>19</v>
      </c>
      <c r="M4" s="37">
        <v>20</v>
      </c>
      <c r="N4" s="37">
        <v>18</v>
      </c>
      <c r="O4" s="38"/>
      <c r="P4" s="39">
        <f t="shared" ref="P4:P18" si="0">AVERAGE(L4:O4)</f>
        <v>19</v>
      </c>
      <c r="Q4" s="37">
        <v>16</v>
      </c>
      <c r="R4" s="37">
        <v>20</v>
      </c>
      <c r="S4" s="37">
        <v>17</v>
      </c>
      <c r="T4" s="38"/>
      <c r="U4" s="39">
        <f t="shared" ref="U4:U18" si="1">AVERAGE(Q4:T4)</f>
        <v>17.666666666666668</v>
      </c>
      <c r="V4" s="37">
        <v>18</v>
      </c>
      <c r="W4" s="37">
        <v>18</v>
      </c>
      <c r="X4" s="37">
        <v>19</v>
      </c>
      <c r="Y4" s="38"/>
      <c r="Z4" s="39">
        <f t="shared" ref="Z4:Z18" si="2">AVERAGE(V4:Y4)</f>
        <v>18.333333333333332</v>
      </c>
      <c r="AA4" s="37">
        <v>16</v>
      </c>
      <c r="AB4" s="37">
        <v>18</v>
      </c>
      <c r="AC4" s="37">
        <v>20</v>
      </c>
      <c r="AD4" s="38"/>
      <c r="AE4" s="39">
        <f t="shared" ref="AE4:AE18" si="3">AVERAGE(AA4:AD4)</f>
        <v>18</v>
      </c>
      <c r="AF4" s="37">
        <v>17</v>
      </c>
      <c r="AG4" s="37">
        <v>18</v>
      </c>
      <c r="AH4" s="37">
        <v>18</v>
      </c>
      <c r="AI4" s="38"/>
      <c r="AJ4" s="39">
        <f t="shared" ref="AJ4:AJ18" si="4">AVERAGE(AF4:AI4)</f>
        <v>17.666666666666668</v>
      </c>
      <c r="AK4" s="37">
        <v>17</v>
      </c>
      <c r="AL4" s="37">
        <v>18</v>
      </c>
      <c r="AM4" s="37">
        <v>16</v>
      </c>
      <c r="AN4" s="38"/>
      <c r="AO4" s="39">
        <f t="shared" ref="AO4:AO18" si="5">AVERAGE(AK4:AN4)</f>
        <v>17</v>
      </c>
      <c r="AP4" s="37">
        <v>16</v>
      </c>
      <c r="AQ4" s="37">
        <v>16</v>
      </c>
      <c r="AR4" s="37">
        <v>17</v>
      </c>
      <c r="AS4" s="38"/>
      <c r="AT4" s="39">
        <f t="shared" ref="AT4:AT18" si="6">AVERAGE(AP4:AS4)</f>
        <v>16.333333333333332</v>
      </c>
      <c r="AU4" s="37">
        <v>17</v>
      </c>
      <c r="AV4" s="37">
        <v>16</v>
      </c>
      <c r="AW4" s="37">
        <v>18</v>
      </c>
      <c r="AX4" s="38"/>
      <c r="AY4" s="39">
        <f t="shared" ref="AY4:AY18" si="7">AVERAGE(AU4:AX4)</f>
        <v>17</v>
      </c>
      <c r="AZ4" s="40">
        <f t="shared" ref="AZ4:AZ18" si="8">P4+U4+Z4+AE4+AJ4+AO4+AT4+AY4</f>
        <v>141</v>
      </c>
      <c r="BA4" s="41">
        <v>0</v>
      </c>
      <c r="BB4" s="41">
        <v>0</v>
      </c>
      <c r="BC4" s="41">
        <v>0</v>
      </c>
      <c r="BD4" s="42"/>
      <c r="BE4" s="39">
        <f t="shared" ref="BE4:BE18" si="9">AVERAGE(BA4:BD4)</f>
        <v>0</v>
      </c>
      <c r="BF4" s="41">
        <v>0</v>
      </c>
      <c r="BG4" s="41">
        <v>0</v>
      </c>
      <c r="BH4" s="41">
        <v>0</v>
      </c>
      <c r="BI4" s="42"/>
      <c r="BJ4" s="39">
        <f t="shared" ref="BJ4:BJ18" si="10">AVERAGE(BF4:BI4)</f>
        <v>0</v>
      </c>
      <c r="BK4" s="41">
        <v>0</v>
      </c>
      <c r="BL4" s="41">
        <v>0</v>
      </c>
      <c r="BM4" s="41">
        <v>0</v>
      </c>
      <c r="BN4" s="42"/>
      <c r="BO4" s="39">
        <f t="shared" ref="BO4:BO18" si="11">AVERAGE(BK4:BN4)</f>
        <v>0</v>
      </c>
      <c r="BP4" s="41">
        <v>0</v>
      </c>
      <c r="BQ4" s="41">
        <v>0</v>
      </c>
      <c r="BR4" s="41">
        <v>0</v>
      </c>
      <c r="BS4" s="42"/>
      <c r="BT4" s="39">
        <f t="shared" ref="BT4:BT18" si="12">AVERAGE(BP4:BS4)</f>
        <v>0</v>
      </c>
      <c r="BU4" s="43">
        <v>0</v>
      </c>
      <c r="BV4" s="43">
        <v>0</v>
      </c>
      <c r="BW4" s="43">
        <v>0</v>
      </c>
      <c r="BX4" s="42"/>
      <c r="BY4" s="39">
        <f t="shared" ref="BY4:BY18" si="13">AVERAGE(BU4:BX4)</f>
        <v>0</v>
      </c>
      <c r="BZ4" s="43">
        <v>0</v>
      </c>
      <c r="CA4" s="43">
        <v>0</v>
      </c>
      <c r="CB4" s="43">
        <v>0</v>
      </c>
      <c r="CC4" s="44"/>
      <c r="CD4" s="45">
        <f t="shared" ref="CD4:CD18" si="14">AVERAGE(BZ4:CC4)</f>
        <v>0</v>
      </c>
      <c r="CE4" s="46"/>
      <c r="CF4" s="47"/>
      <c r="CG4" s="47"/>
      <c r="CH4" s="42"/>
      <c r="CI4" s="47"/>
      <c r="CJ4" s="47"/>
      <c r="CK4" s="47"/>
      <c r="CL4" s="42"/>
      <c r="CM4" s="47"/>
      <c r="CN4" s="47"/>
      <c r="CO4" s="47"/>
      <c r="CP4" s="42"/>
      <c r="CQ4" s="47"/>
      <c r="CR4" s="47"/>
      <c r="CS4" s="47"/>
      <c r="CT4" s="42"/>
      <c r="CU4" s="47"/>
      <c r="CV4" s="47"/>
      <c r="CW4" s="47"/>
      <c r="CX4" s="42"/>
      <c r="CY4" s="47"/>
      <c r="CZ4" s="47"/>
      <c r="DA4" s="47"/>
      <c r="DB4" s="48"/>
      <c r="DC4" s="49"/>
      <c r="DD4" s="50">
        <v>0</v>
      </c>
      <c r="DE4" s="51">
        <v>0</v>
      </c>
      <c r="DF4" s="51">
        <v>0</v>
      </c>
      <c r="DG4" s="38">
        <f t="shared" ref="DG4:DG18" si="15">SUM(BD4,BI4,BN4,BS4,BX4,CC4)</f>
        <v>0</v>
      </c>
      <c r="DH4" s="52">
        <f t="shared" ref="DH4:DH18" si="16">BE4+BJ4+BT4+BO4+BY4+CD4</f>
        <v>0</v>
      </c>
      <c r="DI4" s="39">
        <f t="shared" ref="DI4:DI18" si="17">AZ4-DH4</f>
        <v>141</v>
      </c>
      <c r="DJ4" s="53">
        <f t="shared" ref="DJ4:DJ18" si="18">RANK(DI4,$DI$4:$DI$18,0)</f>
        <v>3</v>
      </c>
      <c r="DK4" s="54">
        <f t="shared" ref="DK4:DK18" si="19">P4</f>
        <v>19</v>
      </c>
      <c r="DL4" s="39">
        <f t="shared" ref="DL4:DL18" si="20">DI4*10^3+DK4</f>
        <v>141019</v>
      </c>
      <c r="DM4" s="39">
        <f t="shared" ref="DM4:DM18" si="21">RANK(DL4,$DL$4:$DL$18,0)</f>
        <v>3</v>
      </c>
      <c r="DN4" s="39">
        <f t="shared" ref="DN4:DN18" si="22">AJ4</f>
        <v>17.666666666666668</v>
      </c>
      <c r="DO4" s="39">
        <f t="shared" ref="DO4:DO18" si="23">(DI4*10^3+DK4)*10^3+DN4</f>
        <v>141019017.66666666</v>
      </c>
      <c r="DP4" s="39">
        <f t="shared" ref="DP4:DP18" si="24">RANK(DO4,$DO$4:$DO$18,0)</f>
        <v>3</v>
      </c>
      <c r="DQ4" s="55">
        <f t="shared" ref="DQ4:DQ18" si="25">U4</f>
        <v>17.666666666666668</v>
      </c>
      <c r="DR4" s="55">
        <f t="shared" ref="DR4:DR19" si="26">((DI4*10^3+DK4)*10^3+DN4)*10^3+DQ4</f>
        <v>141019017684.33331</v>
      </c>
      <c r="DS4" s="55">
        <f t="shared" ref="DS4:DS18" si="27">RANK(DR4,$DR$4:$DR$18,0)</f>
        <v>3</v>
      </c>
      <c r="DT4" s="55">
        <f t="shared" ref="DT4:DT18" si="28">AO4</f>
        <v>17</v>
      </c>
      <c r="DU4" s="55">
        <f t="shared" ref="DU4:DU18" si="29">(((DI4*10^3+DK4)*10^3+DN4)*10^3+DQ4)*10^3+DT4</f>
        <v>141019017684350.31</v>
      </c>
      <c r="DV4" s="56">
        <f t="shared" ref="DV4:DV18" si="30">IF(F4&gt;0,RANK(DU4,$DU$4:$DU$18,0),20)</f>
        <v>3</v>
      </c>
      <c r="DW4" s="55">
        <f>IF(DV4&lt;&gt;20,RANK(DV4,$DV$4:$DV$18,1)+COUNTIF(DV$4:DV4,DV4)-1,20)</f>
        <v>3</v>
      </c>
      <c r="DX4" s="57">
        <f t="shared" ref="DX4:DX18" si="31">DI4/$DX$3</f>
        <v>0.9408362989323843</v>
      </c>
      <c r="DY4" s="58" t="str">
        <f t="shared" ref="DY4:DY18" si="32">IF(COUNTIF(CE4:DB4,"x")&gt;0,"Dis",IF(COUNTIF(DC4,"x")&gt;0,"Abbruch","-"))</f>
        <v>-</v>
      </c>
      <c r="DZ4" s="32"/>
      <c r="EA4" s="4"/>
      <c r="EB4" s="4"/>
    </row>
    <row r="5" spans="1:256" s="246" customFormat="1" ht="15.9" customHeight="1" x14ac:dyDescent="0.25">
      <c r="A5" s="247"/>
      <c r="B5" s="247"/>
      <c r="C5" s="218"/>
      <c r="D5" s="248">
        <f>classi!B127</f>
        <v>42</v>
      </c>
      <c r="E5" s="249"/>
      <c r="F5" s="221" t="str">
        <f>classi!C127</f>
        <v>CAROLINA</v>
      </c>
      <c r="G5" s="221" t="str">
        <f>classi!D127</f>
        <v>MERONI</v>
      </c>
      <c r="H5" s="221" t="str">
        <f>classi!G127</f>
        <v>ROXY</v>
      </c>
      <c r="I5" s="249"/>
      <c r="J5" s="249"/>
      <c r="K5" s="249"/>
      <c r="L5" s="37">
        <v>21</v>
      </c>
      <c r="M5" s="37">
        <v>22</v>
      </c>
      <c r="N5" s="37">
        <v>19</v>
      </c>
      <c r="O5" s="38"/>
      <c r="P5" s="39">
        <f t="shared" ref="P5:P11" si="33">AVERAGE(L5:O5)</f>
        <v>20.666666666666668</v>
      </c>
      <c r="Q5" s="37">
        <v>20</v>
      </c>
      <c r="R5" s="37">
        <v>22</v>
      </c>
      <c r="S5" s="37">
        <v>19</v>
      </c>
      <c r="T5" s="38"/>
      <c r="U5" s="39">
        <f t="shared" ref="U5:U11" si="34">AVERAGE(Q5:T5)</f>
        <v>20.333333333333332</v>
      </c>
      <c r="V5" s="37">
        <v>17</v>
      </c>
      <c r="W5" s="37">
        <v>20</v>
      </c>
      <c r="X5" s="37">
        <v>19</v>
      </c>
      <c r="Y5" s="38"/>
      <c r="Z5" s="39">
        <f t="shared" ref="Z5:Z11" si="35">AVERAGE(V5:Y5)</f>
        <v>18.666666666666668</v>
      </c>
      <c r="AA5" s="37">
        <v>18</v>
      </c>
      <c r="AB5" s="37">
        <v>20</v>
      </c>
      <c r="AC5" s="37">
        <v>20</v>
      </c>
      <c r="AD5" s="38"/>
      <c r="AE5" s="39">
        <f t="shared" ref="AE5:AE11" si="36">AVERAGE(AA5:AD5)</f>
        <v>19.333333333333332</v>
      </c>
      <c r="AF5" s="37">
        <v>19</v>
      </c>
      <c r="AG5" s="37">
        <v>20</v>
      </c>
      <c r="AH5" s="37">
        <v>18</v>
      </c>
      <c r="AI5" s="38"/>
      <c r="AJ5" s="39">
        <f t="shared" ref="AJ5:AJ11" si="37">AVERAGE(AF5:AI5)</f>
        <v>19</v>
      </c>
      <c r="AK5" s="37">
        <v>17</v>
      </c>
      <c r="AL5" s="37">
        <v>18</v>
      </c>
      <c r="AM5" s="37">
        <v>18</v>
      </c>
      <c r="AN5" s="38"/>
      <c r="AO5" s="39">
        <f t="shared" ref="AO5:AO11" si="38">AVERAGE(AK5:AN5)</f>
        <v>17.666666666666668</v>
      </c>
      <c r="AP5" s="37">
        <v>16</v>
      </c>
      <c r="AQ5" s="37">
        <v>20</v>
      </c>
      <c r="AR5" s="37">
        <v>19</v>
      </c>
      <c r="AS5" s="38"/>
      <c r="AT5" s="39">
        <f t="shared" ref="AT5:AT11" si="39">AVERAGE(AP5:AS5)</f>
        <v>18.333333333333332</v>
      </c>
      <c r="AU5" s="37">
        <v>17</v>
      </c>
      <c r="AV5" s="37">
        <v>18</v>
      </c>
      <c r="AW5" s="37">
        <v>20</v>
      </c>
      <c r="AX5" s="38"/>
      <c r="AY5" s="39">
        <f t="shared" ref="AY5:AY11" si="40">AVERAGE(AU5:AX5)</f>
        <v>18.333333333333332</v>
      </c>
      <c r="AZ5" s="40">
        <f t="shared" ref="AZ5:AZ11" si="41">P5+U5+Z5+AE5+AJ5+AO5+AT5+AY5</f>
        <v>152.33333333333334</v>
      </c>
      <c r="BA5" s="41">
        <v>1.9</v>
      </c>
      <c r="BB5" s="41">
        <v>5</v>
      </c>
      <c r="BC5" s="41">
        <v>0</v>
      </c>
      <c r="BD5" s="227"/>
      <c r="BE5" s="39">
        <f t="shared" si="9"/>
        <v>2.3000000000000003</v>
      </c>
      <c r="BF5" s="226">
        <v>0</v>
      </c>
      <c r="BG5" s="226">
        <v>0.5</v>
      </c>
      <c r="BH5" s="226">
        <v>0</v>
      </c>
      <c r="BI5" s="227"/>
      <c r="BJ5" s="224">
        <f t="shared" si="10"/>
        <v>0.16666666666666666</v>
      </c>
      <c r="BK5" s="41">
        <v>0</v>
      </c>
      <c r="BL5" s="41">
        <v>0</v>
      </c>
      <c r="BM5" s="41">
        <v>0</v>
      </c>
      <c r="BN5" s="227"/>
      <c r="BO5" s="224">
        <f t="shared" si="11"/>
        <v>0</v>
      </c>
      <c r="BP5" s="226">
        <v>0</v>
      </c>
      <c r="BQ5" s="226">
        <v>0</v>
      </c>
      <c r="BR5" s="226">
        <v>0</v>
      </c>
      <c r="BS5" s="227"/>
      <c r="BT5" s="224">
        <f t="shared" si="12"/>
        <v>0</v>
      </c>
      <c r="BU5" s="228">
        <v>0</v>
      </c>
      <c r="BV5" s="228">
        <v>0</v>
      </c>
      <c r="BW5" s="228">
        <v>0</v>
      </c>
      <c r="BX5" s="227"/>
      <c r="BY5" s="224">
        <f t="shared" si="13"/>
        <v>0</v>
      </c>
      <c r="BZ5" s="228">
        <v>0</v>
      </c>
      <c r="CA5" s="228">
        <v>0</v>
      </c>
      <c r="CB5" s="228">
        <v>0</v>
      </c>
      <c r="CC5" s="229"/>
      <c r="CD5" s="230">
        <f t="shared" si="14"/>
        <v>0</v>
      </c>
      <c r="CE5" s="231"/>
      <c r="CF5" s="232"/>
      <c r="CG5" s="232"/>
      <c r="CH5" s="227"/>
      <c r="CI5" s="232"/>
      <c r="CJ5" s="232"/>
      <c r="CK5" s="232"/>
      <c r="CL5" s="227"/>
      <c r="CM5" s="232"/>
      <c r="CN5" s="232"/>
      <c r="CO5" s="232"/>
      <c r="CP5" s="227"/>
      <c r="CQ5" s="232"/>
      <c r="CR5" s="232"/>
      <c r="CS5" s="232"/>
      <c r="CT5" s="227"/>
      <c r="CU5" s="232"/>
      <c r="CV5" s="232"/>
      <c r="CW5" s="232"/>
      <c r="CX5" s="227"/>
      <c r="CY5" s="232"/>
      <c r="CZ5" s="232"/>
      <c r="DA5" s="232"/>
      <c r="DB5" s="233"/>
      <c r="DC5" s="234"/>
      <c r="DD5" s="235">
        <f t="shared" ref="DD5:DD18" si="42">SUM(BA5,BF5,BK5,BP5,BU5,BZ5)</f>
        <v>1.9</v>
      </c>
      <c r="DE5" s="236">
        <f t="shared" ref="DE5:DE18" si="43">SUM(BB5,BG5,BL5,BQ5,BV5,CA5)</f>
        <v>5.5</v>
      </c>
      <c r="DF5" s="236">
        <f t="shared" ref="DF5:DF18" si="44">SUM(BC5,BH5,BM5,BR5,BW5,CB5)</f>
        <v>0</v>
      </c>
      <c r="DG5" s="223">
        <f t="shared" si="15"/>
        <v>0</v>
      </c>
      <c r="DH5" s="237">
        <f t="shared" si="16"/>
        <v>2.4666666666666668</v>
      </c>
      <c r="DI5" s="224">
        <f t="shared" si="17"/>
        <v>149.86666666666667</v>
      </c>
      <c r="DJ5" s="238">
        <f t="shared" si="18"/>
        <v>1</v>
      </c>
      <c r="DK5" s="239">
        <f t="shared" si="19"/>
        <v>20.666666666666668</v>
      </c>
      <c r="DL5" s="224">
        <f t="shared" si="20"/>
        <v>149887.33333333334</v>
      </c>
      <c r="DM5" s="224">
        <f t="shared" si="21"/>
        <v>1</v>
      </c>
      <c r="DN5" s="224">
        <f t="shared" si="22"/>
        <v>19</v>
      </c>
      <c r="DO5" s="224">
        <f t="shared" si="23"/>
        <v>149887352.33333334</v>
      </c>
      <c r="DP5" s="224">
        <f t="shared" si="24"/>
        <v>1</v>
      </c>
      <c r="DQ5" s="240">
        <f t="shared" si="25"/>
        <v>20.333333333333332</v>
      </c>
      <c r="DR5" s="240">
        <f t="shared" si="26"/>
        <v>149887352353.66669</v>
      </c>
      <c r="DS5" s="240">
        <f t="shared" si="27"/>
        <v>1</v>
      </c>
      <c r="DT5" s="240">
        <f t="shared" si="28"/>
        <v>17.666666666666668</v>
      </c>
      <c r="DU5" s="240">
        <f t="shared" si="29"/>
        <v>149887352353684.34</v>
      </c>
      <c r="DV5" s="241">
        <f t="shared" si="30"/>
        <v>1</v>
      </c>
      <c r="DW5" s="240">
        <f>IF(DV5&lt;&gt;20,RANK(DV5,$DV$4:$DV$18,1)+COUNTIF(DV$4:DV5,DV5)-1,20)</f>
        <v>1</v>
      </c>
      <c r="DX5" s="242">
        <f t="shared" si="31"/>
        <v>1</v>
      </c>
      <c r="DY5" s="243" t="str">
        <f t="shared" si="32"/>
        <v>-</v>
      </c>
      <c r="DZ5" s="244"/>
      <c r="EA5" s="217"/>
      <c r="EB5" s="217"/>
      <c r="EC5" s="245"/>
      <c r="ED5" s="245"/>
      <c r="EE5" s="245"/>
      <c r="EF5" s="245"/>
      <c r="EG5" s="245"/>
      <c r="EH5" s="245"/>
      <c r="EI5" s="245"/>
      <c r="EJ5" s="245"/>
      <c r="EK5" s="245"/>
      <c r="EL5" s="245"/>
      <c r="EM5" s="245"/>
      <c r="EN5" s="245"/>
      <c r="EO5" s="245"/>
      <c r="EP5" s="245"/>
      <c r="EQ5" s="245"/>
      <c r="ER5" s="245"/>
      <c r="ES5" s="245"/>
      <c r="ET5" s="245"/>
      <c r="EU5" s="245"/>
      <c r="EV5" s="245"/>
      <c r="EW5" s="245"/>
      <c r="EX5" s="245"/>
      <c r="EY5" s="245"/>
      <c r="EZ5" s="245"/>
      <c r="FA5" s="245"/>
      <c r="FB5" s="245"/>
      <c r="FC5" s="245"/>
      <c r="FD5" s="245"/>
      <c r="FE5" s="245"/>
      <c r="FF5" s="245"/>
      <c r="FG5" s="245"/>
      <c r="FH5" s="245"/>
      <c r="FI5" s="245"/>
      <c r="FJ5" s="245"/>
      <c r="FK5" s="245"/>
      <c r="FL5" s="245"/>
      <c r="FM5" s="245"/>
      <c r="FN5" s="245"/>
      <c r="FO5" s="245"/>
      <c r="FP5" s="245"/>
      <c r="FQ5" s="245"/>
      <c r="FR5" s="245"/>
      <c r="FS5" s="245"/>
      <c r="FT5" s="245"/>
      <c r="FU5" s="245"/>
      <c r="FV5" s="245"/>
      <c r="FW5" s="245"/>
      <c r="FX5" s="245"/>
      <c r="FY5" s="245"/>
      <c r="FZ5" s="245"/>
      <c r="GA5" s="245"/>
      <c r="GB5" s="245"/>
      <c r="GC5" s="245"/>
      <c r="GD5" s="245"/>
      <c r="GE5" s="245"/>
      <c r="GF5" s="245"/>
      <c r="GG5" s="245"/>
      <c r="GH5" s="245"/>
      <c r="GI5" s="245"/>
      <c r="GJ5" s="245"/>
      <c r="GK5" s="245"/>
      <c r="GL5" s="245"/>
      <c r="GM5" s="245"/>
      <c r="GN5" s="245"/>
      <c r="GO5" s="245"/>
      <c r="GP5" s="245"/>
      <c r="GQ5" s="245"/>
      <c r="GR5" s="245"/>
      <c r="GS5" s="245"/>
      <c r="GT5" s="245"/>
      <c r="GU5" s="245"/>
      <c r="GV5" s="245"/>
      <c r="GW5" s="245"/>
      <c r="GX5" s="245"/>
      <c r="GY5" s="245"/>
      <c r="GZ5" s="245"/>
      <c r="HA5" s="245"/>
      <c r="HB5" s="245"/>
      <c r="HC5" s="245"/>
      <c r="HD5" s="245"/>
      <c r="HE5" s="245"/>
      <c r="HF5" s="245"/>
      <c r="HG5" s="245"/>
      <c r="HH5" s="245"/>
      <c r="HI5" s="245"/>
      <c r="HJ5" s="245"/>
      <c r="HK5" s="245"/>
      <c r="HL5" s="245"/>
      <c r="HM5" s="245"/>
      <c r="HN5" s="245"/>
      <c r="HO5" s="245"/>
      <c r="HP5" s="245"/>
      <c r="HQ5" s="245"/>
      <c r="HR5" s="245"/>
      <c r="HS5" s="245"/>
      <c r="HT5" s="245"/>
      <c r="HU5" s="245"/>
      <c r="HV5" s="245"/>
      <c r="HW5" s="245"/>
      <c r="HX5" s="245"/>
      <c r="HY5" s="245"/>
      <c r="HZ5" s="245"/>
      <c r="IA5" s="245"/>
      <c r="IB5" s="245"/>
      <c r="IC5" s="245"/>
      <c r="ID5" s="245"/>
      <c r="IE5" s="245"/>
      <c r="IF5" s="245"/>
      <c r="IG5" s="245"/>
      <c r="IH5" s="245"/>
      <c r="II5" s="245"/>
      <c r="IJ5" s="245"/>
      <c r="IK5" s="245"/>
      <c r="IL5" s="245"/>
      <c r="IM5" s="245"/>
      <c r="IN5" s="245"/>
      <c r="IO5" s="245"/>
      <c r="IP5" s="245"/>
      <c r="IQ5" s="245"/>
      <c r="IR5" s="245"/>
      <c r="IS5" s="245"/>
      <c r="IT5" s="245"/>
      <c r="IU5" s="245"/>
      <c r="IV5" s="245"/>
    </row>
    <row r="6" spans="1:256" ht="15.9" customHeight="1" x14ac:dyDescent="0.25">
      <c r="A6" s="11"/>
      <c r="B6" s="11"/>
      <c r="C6" s="5"/>
      <c r="D6" s="60">
        <f>classi!B128</f>
        <v>45</v>
      </c>
      <c r="E6" s="33"/>
      <c r="F6" s="34" t="str">
        <f>classi!C128</f>
        <v>GIULIA</v>
      </c>
      <c r="G6" s="34" t="str">
        <f>classi!D128</f>
        <v>SORRENTI</v>
      </c>
      <c r="H6" s="34" t="str">
        <f>classi!G128</f>
        <v>ERIN</v>
      </c>
      <c r="I6" s="33"/>
      <c r="J6" s="33"/>
      <c r="K6" s="33"/>
      <c r="L6" s="37">
        <v>15</v>
      </c>
      <c r="M6" s="37">
        <v>18</v>
      </c>
      <c r="N6" s="37">
        <v>17</v>
      </c>
      <c r="O6" s="38"/>
      <c r="P6" s="39">
        <f t="shared" si="33"/>
        <v>16.666666666666668</v>
      </c>
      <c r="Q6" s="37">
        <v>16</v>
      </c>
      <c r="R6" s="37">
        <v>18</v>
      </c>
      <c r="S6" s="37">
        <v>16</v>
      </c>
      <c r="T6" s="38"/>
      <c r="U6" s="39">
        <f t="shared" si="34"/>
        <v>16.666666666666668</v>
      </c>
      <c r="V6" s="37">
        <v>14</v>
      </c>
      <c r="W6" s="37">
        <v>19</v>
      </c>
      <c r="X6" s="37">
        <v>18</v>
      </c>
      <c r="Y6" s="38"/>
      <c r="Z6" s="39">
        <f t="shared" si="35"/>
        <v>17</v>
      </c>
      <c r="AA6" s="37">
        <v>17</v>
      </c>
      <c r="AB6" s="37">
        <v>16</v>
      </c>
      <c r="AC6" s="37">
        <v>18</v>
      </c>
      <c r="AD6" s="38"/>
      <c r="AE6" s="39">
        <f t="shared" si="36"/>
        <v>17</v>
      </c>
      <c r="AF6" s="37">
        <v>15</v>
      </c>
      <c r="AG6" s="37">
        <v>18</v>
      </c>
      <c r="AH6" s="37">
        <v>17</v>
      </c>
      <c r="AI6" s="38"/>
      <c r="AJ6" s="39">
        <f t="shared" si="37"/>
        <v>16.666666666666668</v>
      </c>
      <c r="AK6" s="37">
        <v>14</v>
      </c>
      <c r="AL6" s="37">
        <v>16</v>
      </c>
      <c r="AM6" s="37">
        <v>16</v>
      </c>
      <c r="AN6" s="38"/>
      <c r="AO6" s="39">
        <f t="shared" si="38"/>
        <v>15.333333333333334</v>
      </c>
      <c r="AP6" s="37">
        <v>14</v>
      </c>
      <c r="AQ6" s="37">
        <v>16</v>
      </c>
      <c r="AR6" s="37">
        <v>17</v>
      </c>
      <c r="AS6" s="38"/>
      <c r="AT6" s="39">
        <f t="shared" si="39"/>
        <v>15.666666666666666</v>
      </c>
      <c r="AU6" s="37">
        <v>15</v>
      </c>
      <c r="AV6" s="37">
        <v>16</v>
      </c>
      <c r="AW6" s="37">
        <v>17</v>
      </c>
      <c r="AX6" s="38"/>
      <c r="AY6" s="39">
        <f t="shared" si="40"/>
        <v>16</v>
      </c>
      <c r="AZ6" s="40">
        <f t="shared" si="41"/>
        <v>131</v>
      </c>
      <c r="BA6" s="41">
        <v>0</v>
      </c>
      <c r="BB6" s="41">
        <v>0</v>
      </c>
      <c r="BC6" s="41">
        <v>0</v>
      </c>
      <c r="BD6" s="42"/>
      <c r="BE6" s="39">
        <f t="shared" si="9"/>
        <v>0</v>
      </c>
      <c r="BF6" s="41">
        <v>0</v>
      </c>
      <c r="BG6" s="41">
        <v>0</v>
      </c>
      <c r="BH6" s="41">
        <v>0</v>
      </c>
      <c r="BI6" s="42"/>
      <c r="BJ6" s="39">
        <f t="shared" si="10"/>
        <v>0</v>
      </c>
      <c r="BK6" s="41">
        <v>0</v>
      </c>
      <c r="BL6" s="41">
        <v>0</v>
      </c>
      <c r="BM6" s="41">
        <v>0</v>
      </c>
      <c r="BN6" s="42"/>
      <c r="BO6" s="39">
        <f t="shared" si="11"/>
        <v>0</v>
      </c>
      <c r="BP6" s="41">
        <v>0</v>
      </c>
      <c r="BQ6" s="41">
        <v>0</v>
      </c>
      <c r="BR6" s="41">
        <v>0</v>
      </c>
      <c r="BS6" s="42"/>
      <c r="BT6" s="39">
        <f t="shared" si="12"/>
        <v>0</v>
      </c>
      <c r="BU6" s="43">
        <v>0</v>
      </c>
      <c r="BV6" s="43">
        <v>0</v>
      </c>
      <c r="BW6" s="43">
        <v>0</v>
      </c>
      <c r="BX6" s="42"/>
      <c r="BY6" s="39">
        <f t="shared" si="13"/>
        <v>0</v>
      </c>
      <c r="BZ6" s="43">
        <v>0</v>
      </c>
      <c r="CA6" s="43">
        <v>0</v>
      </c>
      <c r="CB6" s="43">
        <v>0</v>
      </c>
      <c r="CC6" s="44"/>
      <c r="CD6" s="45">
        <f t="shared" si="14"/>
        <v>0</v>
      </c>
      <c r="CE6" s="46"/>
      <c r="CF6" s="47"/>
      <c r="CG6" s="47"/>
      <c r="CH6" s="42"/>
      <c r="CI6" s="47"/>
      <c r="CJ6" s="47"/>
      <c r="CK6" s="47"/>
      <c r="CL6" s="42"/>
      <c r="CM6" s="47"/>
      <c r="CN6" s="47"/>
      <c r="CO6" s="47"/>
      <c r="CP6" s="42"/>
      <c r="CQ6" s="47"/>
      <c r="CR6" s="47"/>
      <c r="CS6" s="47"/>
      <c r="CT6" s="42"/>
      <c r="CU6" s="47"/>
      <c r="CV6" s="47"/>
      <c r="CW6" s="47"/>
      <c r="CX6" s="42"/>
      <c r="CY6" s="47"/>
      <c r="CZ6" s="47"/>
      <c r="DA6" s="47"/>
      <c r="DB6" s="48"/>
      <c r="DC6" s="49"/>
      <c r="DD6" s="50">
        <f t="shared" si="42"/>
        <v>0</v>
      </c>
      <c r="DE6" s="51">
        <f t="shared" si="43"/>
        <v>0</v>
      </c>
      <c r="DF6" s="51">
        <f t="shared" si="44"/>
        <v>0</v>
      </c>
      <c r="DG6" s="38">
        <f t="shared" si="15"/>
        <v>0</v>
      </c>
      <c r="DH6" s="52">
        <f t="shared" si="16"/>
        <v>0</v>
      </c>
      <c r="DI6" s="39">
        <f t="shared" si="17"/>
        <v>131</v>
      </c>
      <c r="DJ6" s="53">
        <f t="shared" si="18"/>
        <v>4</v>
      </c>
      <c r="DK6" s="54">
        <f t="shared" si="19"/>
        <v>16.666666666666668</v>
      </c>
      <c r="DL6" s="39">
        <f t="shared" si="20"/>
        <v>131016.66666666667</v>
      </c>
      <c r="DM6" s="39">
        <f t="shared" si="21"/>
        <v>4</v>
      </c>
      <c r="DN6" s="39">
        <f t="shared" si="22"/>
        <v>16.666666666666668</v>
      </c>
      <c r="DO6" s="39">
        <f t="shared" si="23"/>
        <v>131016683.33333334</v>
      </c>
      <c r="DP6" s="39">
        <f t="shared" si="24"/>
        <v>4</v>
      </c>
      <c r="DQ6" s="55">
        <f t="shared" si="25"/>
        <v>16.666666666666668</v>
      </c>
      <c r="DR6" s="55">
        <f t="shared" si="26"/>
        <v>131016683350.00002</v>
      </c>
      <c r="DS6" s="55">
        <f t="shared" si="27"/>
        <v>4</v>
      </c>
      <c r="DT6" s="55">
        <f t="shared" si="28"/>
        <v>15.333333333333334</v>
      </c>
      <c r="DU6" s="55">
        <f t="shared" si="29"/>
        <v>131016683350015.34</v>
      </c>
      <c r="DV6" s="56">
        <f t="shared" si="30"/>
        <v>4</v>
      </c>
      <c r="DW6" s="55">
        <f>IF(DV6&lt;&gt;20,RANK(DV6,$DV$4:$DV$18,1)+COUNTIF(DV$4:DV6,DV6)-1,20)</f>
        <v>4</v>
      </c>
      <c r="DX6" s="57">
        <f t="shared" si="31"/>
        <v>0.87411032028469748</v>
      </c>
      <c r="DY6" s="58" t="str">
        <f t="shared" si="32"/>
        <v>-</v>
      </c>
      <c r="DZ6" s="32"/>
      <c r="EA6" s="4"/>
      <c r="EB6" s="4"/>
    </row>
    <row r="7" spans="1:256" s="321" customFormat="1" ht="15.9" customHeight="1" x14ac:dyDescent="0.25">
      <c r="A7" s="291"/>
      <c r="B7" s="291"/>
      <c r="C7" s="292"/>
      <c r="D7" s="293">
        <f>classi!B129</f>
        <v>46</v>
      </c>
      <c r="E7" s="294"/>
      <c r="F7" s="295" t="str">
        <f>classi!C129</f>
        <v>CAROLA</v>
      </c>
      <c r="G7" s="295" t="str">
        <f>classi!D129</f>
        <v>MARIANI</v>
      </c>
      <c r="H7" s="295" t="str">
        <f>classi!G129</f>
        <v>OLIVIA</v>
      </c>
      <c r="I7" s="294"/>
      <c r="J7" s="294"/>
      <c r="K7" s="294"/>
      <c r="L7" s="296">
        <v>0</v>
      </c>
      <c r="M7" s="296">
        <v>0</v>
      </c>
      <c r="N7" s="296">
        <v>0</v>
      </c>
      <c r="O7" s="297"/>
      <c r="P7" s="298">
        <f t="shared" si="33"/>
        <v>0</v>
      </c>
      <c r="Q7" s="296">
        <v>0</v>
      </c>
      <c r="R7" s="296">
        <v>0</v>
      </c>
      <c r="S7" s="296">
        <v>0</v>
      </c>
      <c r="T7" s="297"/>
      <c r="U7" s="298">
        <f t="shared" si="34"/>
        <v>0</v>
      </c>
      <c r="V7" s="296">
        <v>0</v>
      </c>
      <c r="W7" s="296">
        <v>0</v>
      </c>
      <c r="X7" s="296">
        <v>0</v>
      </c>
      <c r="Y7" s="297"/>
      <c r="Z7" s="298">
        <f t="shared" si="35"/>
        <v>0</v>
      </c>
      <c r="AA7" s="296">
        <v>0</v>
      </c>
      <c r="AB7" s="296">
        <v>0</v>
      </c>
      <c r="AC7" s="296">
        <v>0</v>
      </c>
      <c r="AD7" s="297"/>
      <c r="AE7" s="298">
        <f t="shared" si="36"/>
        <v>0</v>
      </c>
      <c r="AF7" s="296">
        <v>0</v>
      </c>
      <c r="AG7" s="296">
        <v>0</v>
      </c>
      <c r="AH7" s="296">
        <v>0</v>
      </c>
      <c r="AI7" s="297"/>
      <c r="AJ7" s="298">
        <f t="shared" si="37"/>
        <v>0</v>
      </c>
      <c r="AK7" s="296">
        <v>0</v>
      </c>
      <c r="AL7" s="296">
        <v>0</v>
      </c>
      <c r="AM7" s="296">
        <v>0</v>
      </c>
      <c r="AN7" s="297"/>
      <c r="AO7" s="298">
        <f t="shared" si="38"/>
        <v>0</v>
      </c>
      <c r="AP7" s="296">
        <v>0</v>
      </c>
      <c r="AQ7" s="296">
        <v>0</v>
      </c>
      <c r="AR7" s="296">
        <v>0</v>
      </c>
      <c r="AS7" s="297"/>
      <c r="AT7" s="298">
        <f t="shared" si="39"/>
        <v>0</v>
      </c>
      <c r="AU7" s="296">
        <v>0</v>
      </c>
      <c r="AV7" s="296">
        <v>0</v>
      </c>
      <c r="AW7" s="296">
        <v>0</v>
      </c>
      <c r="AX7" s="297"/>
      <c r="AY7" s="298">
        <f t="shared" si="40"/>
        <v>0</v>
      </c>
      <c r="AZ7" s="299">
        <f t="shared" si="41"/>
        <v>0</v>
      </c>
      <c r="BA7" s="300">
        <v>0</v>
      </c>
      <c r="BB7" s="300">
        <v>0</v>
      </c>
      <c r="BC7" s="300">
        <v>0</v>
      </c>
      <c r="BD7" s="301"/>
      <c r="BE7" s="298">
        <f t="shared" si="9"/>
        <v>0</v>
      </c>
      <c r="BF7" s="300">
        <v>0</v>
      </c>
      <c r="BG7" s="300">
        <v>0</v>
      </c>
      <c r="BH7" s="300">
        <v>0</v>
      </c>
      <c r="BI7" s="301"/>
      <c r="BJ7" s="298">
        <f t="shared" si="10"/>
        <v>0</v>
      </c>
      <c r="BK7" s="300">
        <v>0</v>
      </c>
      <c r="BL7" s="300">
        <v>0</v>
      </c>
      <c r="BM7" s="300">
        <v>0</v>
      </c>
      <c r="BN7" s="301"/>
      <c r="BO7" s="298">
        <f t="shared" si="11"/>
        <v>0</v>
      </c>
      <c r="BP7" s="300">
        <v>0</v>
      </c>
      <c r="BQ7" s="300">
        <v>0</v>
      </c>
      <c r="BR7" s="300">
        <v>0</v>
      </c>
      <c r="BS7" s="301"/>
      <c r="BT7" s="298">
        <f t="shared" si="12"/>
        <v>0</v>
      </c>
      <c r="BU7" s="302">
        <v>0</v>
      </c>
      <c r="BV7" s="302">
        <v>0</v>
      </c>
      <c r="BW7" s="302">
        <v>0</v>
      </c>
      <c r="BX7" s="301"/>
      <c r="BY7" s="298">
        <f t="shared" si="13"/>
        <v>0</v>
      </c>
      <c r="BZ7" s="302">
        <v>0</v>
      </c>
      <c r="CA7" s="302">
        <v>0</v>
      </c>
      <c r="CB7" s="302">
        <v>0</v>
      </c>
      <c r="CC7" s="303"/>
      <c r="CD7" s="304">
        <f t="shared" si="14"/>
        <v>0</v>
      </c>
      <c r="CE7" s="305"/>
      <c r="CF7" s="306"/>
      <c r="CG7" s="306"/>
      <c r="CH7" s="301"/>
      <c r="CI7" s="306"/>
      <c r="CJ7" s="306"/>
      <c r="CK7" s="306"/>
      <c r="CL7" s="301"/>
      <c r="CM7" s="306"/>
      <c r="CN7" s="306"/>
      <c r="CO7" s="306"/>
      <c r="CP7" s="301"/>
      <c r="CQ7" s="306"/>
      <c r="CR7" s="306"/>
      <c r="CS7" s="306"/>
      <c r="CT7" s="301"/>
      <c r="CU7" s="306"/>
      <c r="CV7" s="306"/>
      <c r="CW7" s="306"/>
      <c r="CX7" s="301"/>
      <c r="CY7" s="306"/>
      <c r="CZ7" s="306"/>
      <c r="DA7" s="306"/>
      <c r="DB7" s="307"/>
      <c r="DC7" s="308"/>
      <c r="DD7" s="309">
        <f t="shared" si="42"/>
        <v>0</v>
      </c>
      <c r="DE7" s="310">
        <f t="shared" si="43"/>
        <v>0</v>
      </c>
      <c r="DF7" s="310">
        <f t="shared" si="44"/>
        <v>0</v>
      </c>
      <c r="DG7" s="297">
        <f t="shared" si="15"/>
        <v>0</v>
      </c>
      <c r="DH7" s="311">
        <f t="shared" si="16"/>
        <v>0</v>
      </c>
      <c r="DI7" s="298">
        <f t="shared" si="17"/>
        <v>0</v>
      </c>
      <c r="DJ7" s="312">
        <f t="shared" si="18"/>
        <v>5</v>
      </c>
      <c r="DK7" s="313">
        <f t="shared" si="19"/>
        <v>0</v>
      </c>
      <c r="DL7" s="298">
        <f t="shared" si="20"/>
        <v>0</v>
      </c>
      <c r="DM7" s="298">
        <f t="shared" si="21"/>
        <v>5</v>
      </c>
      <c r="DN7" s="298">
        <f t="shared" si="22"/>
        <v>0</v>
      </c>
      <c r="DO7" s="298">
        <f t="shared" si="23"/>
        <v>0</v>
      </c>
      <c r="DP7" s="298">
        <f t="shared" si="24"/>
        <v>5</v>
      </c>
      <c r="DQ7" s="314">
        <f t="shared" si="25"/>
        <v>0</v>
      </c>
      <c r="DR7" s="314">
        <f t="shared" si="26"/>
        <v>0</v>
      </c>
      <c r="DS7" s="314">
        <f t="shared" si="27"/>
        <v>5</v>
      </c>
      <c r="DT7" s="314">
        <f t="shared" si="28"/>
        <v>0</v>
      </c>
      <c r="DU7" s="314">
        <f t="shared" si="29"/>
        <v>0</v>
      </c>
      <c r="DV7" s="315">
        <f t="shared" si="30"/>
        <v>5</v>
      </c>
      <c r="DW7" s="314">
        <f>IF(DV7&lt;&gt;20,RANK(DV7,$DV$4:$DV$18,1)+COUNTIF(DV$4:DV7,DV7)-1,20)</f>
        <v>5</v>
      </c>
      <c r="DX7" s="316">
        <f t="shared" si="31"/>
        <v>0</v>
      </c>
      <c r="DY7" s="317" t="str">
        <f t="shared" si="32"/>
        <v>-</v>
      </c>
      <c r="DZ7" s="318"/>
      <c r="EA7" s="319"/>
      <c r="EB7" s="319"/>
      <c r="EC7" s="320"/>
      <c r="ED7" s="320"/>
      <c r="EE7" s="320"/>
      <c r="EF7" s="320"/>
      <c r="EG7" s="320"/>
      <c r="EH7" s="320"/>
      <c r="EI7" s="320"/>
      <c r="EJ7" s="320"/>
      <c r="EK7" s="320"/>
      <c r="EL7" s="320"/>
      <c r="EM7" s="320"/>
      <c r="EN7" s="320"/>
      <c r="EO7" s="320"/>
      <c r="EP7" s="320"/>
      <c r="EQ7" s="320"/>
      <c r="ER7" s="320"/>
      <c r="ES7" s="320"/>
      <c r="ET7" s="320"/>
      <c r="EU7" s="320"/>
      <c r="EV7" s="320"/>
      <c r="EW7" s="320"/>
      <c r="EX7" s="320"/>
      <c r="EY7" s="320"/>
      <c r="EZ7" s="320"/>
      <c r="FA7" s="320"/>
      <c r="FB7" s="320"/>
      <c r="FC7" s="320"/>
      <c r="FD7" s="320"/>
      <c r="FE7" s="320"/>
      <c r="FF7" s="320"/>
      <c r="FG7" s="320"/>
      <c r="FH7" s="320"/>
      <c r="FI7" s="320"/>
      <c r="FJ7" s="320"/>
      <c r="FK7" s="320"/>
      <c r="FL7" s="320"/>
      <c r="FM7" s="320"/>
      <c r="FN7" s="320"/>
      <c r="FO7" s="320"/>
      <c r="FP7" s="320"/>
      <c r="FQ7" s="320"/>
      <c r="FR7" s="320"/>
      <c r="FS7" s="320"/>
      <c r="FT7" s="320"/>
      <c r="FU7" s="320"/>
      <c r="FV7" s="320"/>
      <c r="FW7" s="320"/>
      <c r="FX7" s="320"/>
      <c r="FY7" s="320"/>
      <c r="FZ7" s="320"/>
      <c r="GA7" s="320"/>
      <c r="GB7" s="320"/>
      <c r="GC7" s="320"/>
      <c r="GD7" s="320"/>
      <c r="GE7" s="320"/>
      <c r="GF7" s="320"/>
      <c r="GG7" s="320"/>
      <c r="GH7" s="320"/>
      <c r="GI7" s="320"/>
      <c r="GJ7" s="320"/>
      <c r="GK7" s="320"/>
      <c r="GL7" s="320"/>
      <c r="GM7" s="320"/>
      <c r="GN7" s="320"/>
      <c r="GO7" s="320"/>
      <c r="GP7" s="320"/>
      <c r="GQ7" s="320"/>
      <c r="GR7" s="320"/>
      <c r="GS7" s="320"/>
      <c r="GT7" s="320"/>
      <c r="GU7" s="320"/>
      <c r="GV7" s="320"/>
      <c r="GW7" s="320"/>
      <c r="GX7" s="320"/>
      <c r="GY7" s="320"/>
      <c r="GZ7" s="320"/>
      <c r="HA7" s="320"/>
      <c r="HB7" s="320"/>
      <c r="HC7" s="320"/>
      <c r="HD7" s="320"/>
      <c r="HE7" s="320"/>
      <c r="HF7" s="320"/>
      <c r="HG7" s="320"/>
      <c r="HH7" s="320"/>
      <c r="HI7" s="320"/>
      <c r="HJ7" s="320"/>
      <c r="HK7" s="320"/>
      <c r="HL7" s="320"/>
      <c r="HM7" s="320"/>
      <c r="HN7" s="320"/>
      <c r="HO7" s="320"/>
      <c r="HP7" s="320"/>
      <c r="HQ7" s="320"/>
      <c r="HR7" s="320"/>
      <c r="HS7" s="320"/>
      <c r="HT7" s="320"/>
      <c r="HU7" s="320"/>
      <c r="HV7" s="320"/>
      <c r="HW7" s="320"/>
      <c r="HX7" s="320"/>
      <c r="HY7" s="320"/>
      <c r="HZ7" s="320"/>
      <c r="IA7" s="320"/>
      <c r="IB7" s="320"/>
      <c r="IC7" s="320"/>
      <c r="ID7" s="320"/>
      <c r="IE7" s="320"/>
      <c r="IF7" s="320"/>
      <c r="IG7" s="320"/>
      <c r="IH7" s="320"/>
      <c r="II7" s="320"/>
      <c r="IJ7" s="320"/>
      <c r="IK7" s="320"/>
      <c r="IL7" s="320"/>
      <c r="IM7" s="320"/>
      <c r="IN7" s="320"/>
      <c r="IO7" s="320"/>
      <c r="IP7" s="320"/>
      <c r="IQ7" s="320"/>
      <c r="IR7" s="320"/>
      <c r="IS7" s="320"/>
      <c r="IT7" s="320"/>
      <c r="IU7" s="320"/>
      <c r="IV7" s="320"/>
    </row>
    <row r="8" spans="1:256" ht="15.9" customHeight="1" x14ac:dyDescent="0.25">
      <c r="A8" s="11"/>
      <c r="B8" s="11"/>
      <c r="C8" s="5"/>
      <c r="D8" s="59">
        <f>classi!B130</f>
        <v>48</v>
      </c>
      <c r="E8" s="33"/>
      <c r="F8" s="34" t="str">
        <f>classi!C130</f>
        <v>CRITSTINA</v>
      </c>
      <c r="G8" s="34" t="str">
        <f>classi!D130</f>
        <v>TIRELLI</v>
      </c>
      <c r="H8" s="34" t="str">
        <f>classi!G130</f>
        <v>REBECCA</v>
      </c>
      <c r="I8" s="33"/>
      <c r="J8" s="33"/>
      <c r="K8" s="33"/>
      <c r="L8" s="37">
        <v>19</v>
      </c>
      <c r="M8" s="37">
        <v>16</v>
      </c>
      <c r="N8" s="37">
        <v>16</v>
      </c>
      <c r="O8" s="38"/>
      <c r="P8" s="39">
        <f t="shared" si="33"/>
        <v>17</v>
      </c>
      <c r="Q8" s="37">
        <v>20</v>
      </c>
      <c r="R8" s="37">
        <v>18</v>
      </c>
      <c r="S8" s="37">
        <v>18</v>
      </c>
      <c r="T8" s="38"/>
      <c r="U8" s="39">
        <f t="shared" si="34"/>
        <v>18.666666666666668</v>
      </c>
      <c r="V8" s="37">
        <v>19</v>
      </c>
      <c r="W8" s="37">
        <v>18</v>
      </c>
      <c r="X8" s="37">
        <v>18</v>
      </c>
      <c r="Y8" s="38"/>
      <c r="Z8" s="39">
        <f t="shared" si="35"/>
        <v>18.333333333333332</v>
      </c>
      <c r="AA8" s="37">
        <v>19</v>
      </c>
      <c r="AB8" s="37">
        <v>18</v>
      </c>
      <c r="AC8" s="37">
        <v>19</v>
      </c>
      <c r="AD8" s="38"/>
      <c r="AE8" s="39">
        <f t="shared" si="36"/>
        <v>18.666666666666668</v>
      </c>
      <c r="AF8" s="37">
        <v>18</v>
      </c>
      <c r="AG8" s="37">
        <v>16</v>
      </c>
      <c r="AH8" s="37">
        <v>16</v>
      </c>
      <c r="AI8" s="38"/>
      <c r="AJ8" s="39">
        <f t="shared" si="37"/>
        <v>16.666666666666668</v>
      </c>
      <c r="AK8" s="37">
        <v>17</v>
      </c>
      <c r="AL8" s="37">
        <v>15</v>
      </c>
      <c r="AM8" s="37">
        <v>16</v>
      </c>
      <c r="AN8" s="38"/>
      <c r="AO8" s="39">
        <f t="shared" si="38"/>
        <v>16</v>
      </c>
      <c r="AP8" s="37">
        <v>19</v>
      </c>
      <c r="AQ8" s="37">
        <v>18</v>
      </c>
      <c r="AR8" s="37">
        <v>18</v>
      </c>
      <c r="AS8" s="38"/>
      <c r="AT8" s="39">
        <f t="shared" si="39"/>
        <v>18.333333333333332</v>
      </c>
      <c r="AU8" s="37">
        <v>19</v>
      </c>
      <c r="AV8" s="37">
        <v>17</v>
      </c>
      <c r="AW8" s="37">
        <v>19</v>
      </c>
      <c r="AX8" s="38"/>
      <c r="AY8" s="39">
        <f t="shared" si="40"/>
        <v>18.333333333333332</v>
      </c>
      <c r="AZ8" s="40">
        <f t="shared" si="41"/>
        <v>142</v>
      </c>
      <c r="BA8" s="41">
        <v>0.3</v>
      </c>
      <c r="BB8" s="41">
        <v>0</v>
      </c>
      <c r="BC8" s="41">
        <v>0.2</v>
      </c>
      <c r="BD8" s="42"/>
      <c r="BE8" s="39">
        <f t="shared" si="9"/>
        <v>0.16666666666666666</v>
      </c>
      <c r="BF8" s="41">
        <v>0</v>
      </c>
      <c r="BG8" s="41">
        <v>0</v>
      </c>
      <c r="BH8" s="41">
        <v>0</v>
      </c>
      <c r="BI8" s="42"/>
      <c r="BJ8" s="39">
        <f t="shared" si="10"/>
        <v>0</v>
      </c>
      <c r="BK8" s="41">
        <v>0</v>
      </c>
      <c r="BL8" s="41">
        <v>0</v>
      </c>
      <c r="BM8" s="41">
        <v>0</v>
      </c>
      <c r="BN8" s="42"/>
      <c r="BO8" s="39">
        <f t="shared" si="11"/>
        <v>0</v>
      </c>
      <c r="BP8" s="41">
        <v>0</v>
      </c>
      <c r="BQ8" s="41">
        <v>0</v>
      </c>
      <c r="BR8" s="41">
        <v>0</v>
      </c>
      <c r="BS8" s="42"/>
      <c r="BT8" s="39">
        <f t="shared" si="12"/>
        <v>0</v>
      </c>
      <c r="BU8" s="43">
        <v>0</v>
      </c>
      <c r="BV8" s="43">
        <v>0</v>
      </c>
      <c r="BW8" s="43">
        <v>0</v>
      </c>
      <c r="BX8" s="42"/>
      <c r="BY8" s="39">
        <f t="shared" si="13"/>
        <v>0</v>
      </c>
      <c r="BZ8" s="43">
        <v>0</v>
      </c>
      <c r="CA8" s="43">
        <v>0</v>
      </c>
      <c r="CB8" s="43">
        <v>0</v>
      </c>
      <c r="CC8" s="44"/>
      <c r="CD8" s="45">
        <f t="shared" si="14"/>
        <v>0</v>
      </c>
      <c r="CE8" s="46"/>
      <c r="CF8" s="47"/>
      <c r="CG8" s="47"/>
      <c r="CH8" s="42"/>
      <c r="CI8" s="47"/>
      <c r="CJ8" s="47"/>
      <c r="CK8" s="47"/>
      <c r="CL8" s="42"/>
      <c r="CM8" s="47"/>
      <c r="CN8" s="47"/>
      <c r="CO8" s="47"/>
      <c r="CP8" s="42"/>
      <c r="CQ8" s="47"/>
      <c r="CR8" s="47"/>
      <c r="CS8" s="47"/>
      <c r="CT8" s="42"/>
      <c r="CU8" s="47">
        <v>0.1</v>
      </c>
      <c r="CV8" s="47"/>
      <c r="CW8" s="47"/>
      <c r="CX8" s="42"/>
      <c r="CY8" s="47"/>
      <c r="CZ8" s="47"/>
      <c r="DA8" s="47"/>
      <c r="DB8" s="48"/>
      <c r="DC8" s="49"/>
      <c r="DD8" s="50">
        <f t="shared" si="42"/>
        <v>0.3</v>
      </c>
      <c r="DE8" s="51">
        <f t="shared" si="43"/>
        <v>0</v>
      </c>
      <c r="DF8" s="51">
        <f t="shared" si="44"/>
        <v>0.2</v>
      </c>
      <c r="DG8" s="38">
        <f t="shared" si="15"/>
        <v>0</v>
      </c>
      <c r="DH8" s="52">
        <f t="shared" si="16"/>
        <v>0.16666666666666666</v>
      </c>
      <c r="DI8" s="39">
        <f t="shared" si="17"/>
        <v>141.83333333333334</v>
      </c>
      <c r="DJ8" s="53">
        <f t="shared" si="18"/>
        <v>2</v>
      </c>
      <c r="DK8" s="54">
        <f t="shared" si="19"/>
        <v>17</v>
      </c>
      <c r="DL8" s="39">
        <f t="shared" si="20"/>
        <v>141850.33333333334</v>
      </c>
      <c r="DM8" s="39">
        <f t="shared" si="21"/>
        <v>2</v>
      </c>
      <c r="DN8" s="39">
        <f t="shared" si="22"/>
        <v>16.666666666666668</v>
      </c>
      <c r="DO8" s="39">
        <f t="shared" si="23"/>
        <v>141850350</v>
      </c>
      <c r="DP8" s="39">
        <f t="shared" si="24"/>
        <v>2</v>
      </c>
      <c r="DQ8" s="55">
        <f t="shared" si="25"/>
        <v>18.666666666666668</v>
      </c>
      <c r="DR8" s="55">
        <f t="shared" si="26"/>
        <v>141850350018.66666</v>
      </c>
      <c r="DS8" s="55">
        <f t="shared" si="27"/>
        <v>2</v>
      </c>
      <c r="DT8" s="55">
        <f t="shared" si="28"/>
        <v>16</v>
      </c>
      <c r="DU8" s="55">
        <f t="shared" si="29"/>
        <v>141850350018682.66</v>
      </c>
      <c r="DV8" s="56">
        <f t="shared" si="30"/>
        <v>2</v>
      </c>
      <c r="DW8" s="55">
        <f>IF(DV8&lt;&gt;20,RANK(DV8,$DV$4:$DV$18,1)+COUNTIF(DV$4:DV8,DV8)-1,20)</f>
        <v>2</v>
      </c>
      <c r="DX8" s="57">
        <f t="shared" si="31"/>
        <v>0.94639679715302494</v>
      </c>
      <c r="DY8" s="58" t="str">
        <f t="shared" si="32"/>
        <v>-</v>
      </c>
      <c r="DZ8" s="32"/>
      <c r="EA8" s="4"/>
      <c r="EB8" s="4"/>
    </row>
    <row r="9" spans="1:256" ht="15.9" customHeight="1" x14ac:dyDescent="0.25">
      <c r="A9" s="11"/>
      <c r="B9" s="11"/>
      <c r="C9" s="5"/>
      <c r="D9" s="59">
        <f>classi!B131</f>
        <v>0</v>
      </c>
      <c r="E9" s="33"/>
      <c r="F9" s="34">
        <f>classi!C131</f>
        <v>0</v>
      </c>
      <c r="G9" s="34">
        <f>classi!D131</f>
        <v>0</v>
      </c>
      <c r="H9" s="34">
        <f>classi!G131</f>
        <v>0</v>
      </c>
      <c r="I9" s="33"/>
      <c r="J9" s="33"/>
      <c r="K9" s="33"/>
      <c r="L9" s="37">
        <v>0</v>
      </c>
      <c r="M9" s="37">
        <v>0</v>
      </c>
      <c r="N9" s="37">
        <v>0</v>
      </c>
      <c r="O9" s="38"/>
      <c r="P9" s="39">
        <f t="shared" si="33"/>
        <v>0</v>
      </c>
      <c r="Q9" s="37">
        <v>0</v>
      </c>
      <c r="R9" s="37">
        <v>0</v>
      </c>
      <c r="S9" s="37">
        <v>0</v>
      </c>
      <c r="T9" s="38"/>
      <c r="U9" s="39">
        <f t="shared" si="34"/>
        <v>0</v>
      </c>
      <c r="V9" s="37">
        <v>0</v>
      </c>
      <c r="W9" s="37">
        <v>0</v>
      </c>
      <c r="X9" s="37">
        <v>0</v>
      </c>
      <c r="Y9" s="38"/>
      <c r="Z9" s="39">
        <f t="shared" si="35"/>
        <v>0</v>
      </c>
      <c r="AA9" s="37">
        <v>0</v>
      </c>
      <c r="AB9" s="37">
        <v>0</v>
      </c>
      <c r="AC9" s="37">
        <v>0</v>
      </c>
      <c r="AD9" s="38"/>
      <c r="AE9" s="39">
        <f t="shared" si="36"/>
        <v>0</v>
      </c>
      <c r="AF9" s="37">
        <v>0</v>
      </c>
      <c r="AG9" s="37">
        <v>0</v>
      </c>
      <c r="AH9" s="37">
        <v>0</v>
      </c>
      <c r="AI9" s="38"/>
      <c r="AJ9" s="39">
        <f t="shared" si="37"/>
        <v>0</v>
      </c>
      <c r="AK9" s="37">
        <v>0</v>
      </c>
      <c r="AL9" s="37">
        <v>0</v>
      </c>
      <c r="AM9" s="37">
        <v>0</v>
      </c>
      <c r="AN9" s="38"/>
      <c r="AO9" s="39">
        <f t="shared" si="38"/>
        <v>0</v>
      </c>
      <c r="AP9" s="37">
        <v>0</v>
      </c>
      <c r="AQ9" s="37">
        <v>0</v>
      </c>
      <c r="AR9" s="37">
        <v>0</v>
      </c>
      <c r="AS9" s="38"/>
      <c r="AT9" s="39">
        <f t="shared" si="39"/>
        <v>0</v>
      </c>
      <c r="AU9" s="37">
        <v>0</v>
      </c>
      <c r="AV9" s="37">
        <v>0</v>
      </c>
      <c r="AW9" s="37">
        <v>0</v>
      </c>
      <c r="AX9" s="38"/>
      <c r="AY9" s="39">
        <f t="shared" si="40"/>
        <v>0</v>
      </c>
      <c r="AZ9" s="40">
        <f t="shared" si="41"/>
        <v>0</v>
      </c>
      <c r="BA9" s="41">
        <v>0</v>
      </c>
      <c r="BB9" s="41">
        <v>0</v>
      </c>
      <c r="BC9" s="41">
        <v>0</v>
      </c>
      <c r="BD9" s="42"/>
      <c r="BE9" s="39">
        <f t="shared" si="9"/>
        <v>0</v>
      </c>
      <c r="BF9" s="41">
        <v>0</v>
      </c>
      <c r="BG9" s="41">
        <v>0</v>
      </c>
      <c r="BH9" s="41">
        <v>0</v>
      </c>
      <c r="BI9" s="42"/>
      <c r="BJ9" s="39">
        <f t="shared" si="10"/>
        <v>0</v>
      </c>
      <c r="BK9" s="41">
        <v>0</v>
      </c>
      <c r="BL9" s="41">
        <v>0</v>
      </c>
      <c r="BM9" s="41">
        <v>0</v>
      </c>
      <c r="BN9" s="42"/>
      <c r="BO9" s="39">
        <f t="shared" si="11"/>
        <v>0</v>
      </c>
      <c r="BP9" s="41">
        <v>0</v>
      </c>
      <c r="BQ9" s="41">
        <v>0</v>
      </c>
      <c r="BR9" s="41">
        <v>0</v>
      </c>
      <c r="BS9" s="42"/>
      <c r="BT9" s="39">
        <f t="shared" si="12"/>
        <v>0</v>
      </c>
      <c r="BU9" s="43">
        <v>0</v>
      </c>
      <c r="BV9" s="43">
        <v>0</v>
      </c>
      <c r="BW9" s="43">
        <v>0</v>
      </c>
      <c r="BX9" s="42"/>
      <c r="BY9" s="39">
        <f t="shared" si="13"/>
        <v>0</v>
      </c>
      <c r="BZ9" s="43">
        <v>0</v>
      </c>
      <c r="CA9" s="43">
        <v>0</v>
      </c>
      <c r="CB9" s="43">
        <v>0</v>
      </c>
      <c r="CC9" s="44"/>
      <c r="CD9" s="45">
        <f t="shared" si="14"/>
        <v>0</v>
      </c>
      <c r="CE9" s="46"/>
      <c r="CF9" s="47"/>
      <c r="CG9" s="47"/>
      <c r="CH9" s="42"/>
      <c r="CI9" s="47"/>
      <c r="CJ9" s="47"/>
      <c r="CK9" s="47"/>
      <c r="CL9" s="42"/>
      <c r="CM9" s="47"/>
      <c r="CN9" s="47"/>
      <c r="CO9" s="47"/>
      <c r="CP9" s="42"/>
      <c r="CQ9" s="47"/>
      <c r="CR9" s="47"/>
      <c r="CS9" s="47"/>
      <c r="CT9" s="42"/>
      <c r="CU9" s="47"/>
      <c r="CV9" s="47"/>
      <c r="CW9" s="47"/>
      <c r="CX9" s="42"/>
      <c r="CY9" s="47"/>
      <c r="CZ9" s="47"/>
      <c r="DA9" s="47"/>
      <c r="DB9" s="48"/>
      <c r="DC9" s="49"/>
      <c r="DD9" s="50">
        <f t="shared" si="42"/>
        <v>0</v>
      </c>
      <c r="DE9" s="51">
        <f t="shared" si="43"/>
        <v>0</v>
      </c>
      <c r="DF9" s="51">
        <f t="shared" si="44"/>
        <v>0</v>
      </c>
      <c r="DG9" s="38">
        <f t="shared" si="15"/>
        <v>0</v>
      </c>
      <c r="DH9" s="52">
        <f t="shared" si="16"/>
        <v>0</v>
      </c>
      <c r="DI9" s="39">
        <f t="shared" si="17"/>
        <v>0</v>
      </c>
      <c r="DJ9" s="53">
        <f t="shared" si="18"/>
        <v>5</v>
      </c>
      <c r="DK9" s="54">
        <f t="shared" si="19"/>
        <v>0</v>
      </c>
      <c r="DL9" s="39">
        <f t="shared" si="20"/>
        <v>0</v>
      </c>
      <c r="DM9" s="39">
        <f t="shared" si="21"/>
        <v>5</v>
      </c>
      <c r="DN9" s="39">
        <f t="shared" si="22"/>
        <v>0</v>
      </c>
      <c r="DO9" s="39">
        <f t="shared" si="23"/>
        <v>0</v>
      </c>
      <c r="DP9" s="39">
        <f t="shared" si="24"/>
        <v>5</v>
      </c>
      <c r="DQ9" s="55">
        <f t="shared" si="25"/>
        <v>0</v>
      </c>
      <c r="DR9" s="55">
        <f t="shared" si="26"/>
        <v>0</v>
      </c>
      <c r="DS9" s="55">
        <f t="shared" si="27"/>
        <v>5</v>
      </c>
      <c r="DT9" s="55">
        <f t="shared" si="28"/>
        <v>0</v>
      </c>
      <c r="DU9" s="55">
        <f t="shared" si="29"/>
        <v>0</v>
      </c>
      <c r="DV9" s="56">
        <f t="shared" si="30"/>
        <v>20</v>
      </c>
      <c r="DW9" s="55">
        <f>IF(DV9&lt;&gt;20,RANK(DV9,$DV$4:$DV$18,1)+COUNTIF(DV$4:DV9,DV9)-1,20)</f>
        <v>20</v>
      </c>
      <c r="DX9" s="57">
        <f t="shared" si="31"/>
        <v>0</v>
      </c>
      <c r="DY9" s="58" t="str">
        <f t="shared" si="32"/>
        <v>-</v>
      </c>
      <c r="DZ9" s="32"/>
      <c r="EA9" s="4"/>
      <c r="EB9" s="4"/>
    </row>
    <row r="10" spans="1:256" ht="15.9" customHeight="1" x14ac:dyDescent="0.25">
      <c r="A10" s="11"/>
      <c r="B10" s="11"/>
      <c r="C10" s="5"/>
      <c r="D10" s="59" t="str">
        <f>classi!B132</f>
        <v>-</v>
      </c>
      <c r="E10" s="33"/>
      <c r="F10" s="34">
        <f>classi!C132</f>
        <v>0</v>
      </c>
      <c r="G10" s="34">
        <f>classi!D132</f>
        <v>0</v>
      </c>
      <c r="H10" s="34">
        <f>classi!G132</f>
        <v>0</v>
      </c>
      <c r="I10" s="33"/>
      <c r="J10" s="33"/>
      <c r="K10" s="33"/>
      <c r="L10" s="37">
        <v>0</v>
      </c>
      <c r="M10" s="37">
        <v>0</v>
      </c>
      <c r="N10" s="37">
        <v>0</v>
      </c>
      <c r="O10" s="38"/>
      <c r="P10" s="39">
        <f t="shared" si="33"/>
        <v>0</v>
      </c>
      <c r="Q10" s="37">
        <v>0</v>
      </c>
      <c r="R10" s="37">
        <v>0</v>
      </c>
      <c r="S10" s="37">
        <v>0</v>
      </c>
      <c r="T10" s="38"/>
      <c r="U10" s="39">
        <f t="shared" si="34"/>
        <v>0</v>
      </c>
      <c r="V10" s="37">
        <v>0</v>
      </c>
      <c r="W10" s="37">
        <v>0</v>
      </c>
      <c r="X10" s="37">
        <v>0</v>
      </c>
      <c r="Y10" s="38"/>
      <c r="Z10" s="39">
        <f t="shared" si="35"/>
        <v>0</v>
      </c>
      <c r="AA10" s="37">
        <v>0</v>
      </c>
      <c r="AB10" s="37">
        <v>0</v>
      </c>
      <c r="AC10" s="37">
        <v>0</v>
      </c>
      <c r="AD10" s="38"/>
      <c r="AE10" s="39">
        <f t="shared" si="36"/>
        <v>0</v>
      </c>
      <c r="AF10" s="37">
        <v>0</v>
      </c>
      <c r="AG10" s="37">
        <v>0</v>
      </c>
      <c r="AH10" s="37">
        <v>0</v>
      </c>
      <c r="AI10" s="38"/>
      <c r="AJ10" s="39">
        <f t="shared" si="37"/>
        <v>0</v>
      </c>
      <c r="AK10" s="37">
        <v>0</v>
      </c>
      <c r="AL10" s="37">
        <v>0</v>
      </c>
      <c r="AM10" s="37">
        <v>0</v>
      </c>
      <c r="AN10" s="38"/>
      <c r="AO10" s="39">
        <f t="shared" si="38"/>
        <v>0</v>
      </c>
      <c r="AP10" s="37">
        <v>0</v>
      </c>
      <c r="AQ10" s="37">
        <v>0</v>
      </c>
      <c r="AR10" s="37">
        <v>0</v>
      </c>
      <c r="AS10" s="38"/>
      <c r="AT10" s="39">
        <f t="shared" si="39"/>
        <v>0</v>
      </c>
      <c r="AU10" s="37">
        <v>0</v>
      </c>
      <c r="AV10" s="37">
        <v>0</v>
      </c>
      <c r="AW10" s="37">
        <v>0</v>
      </c>
      <c r="AX10" s="38"/>
      <c r="AY10" s="39">
        <f t="shared" si="40"/>
        <v>0</v>
      </c>
      <c r="AZ10" s="40">
        <f t="shared" si="41"/>
        <v>0</v>
      </c>
      <c r="BA10" s="41">
        <v>0</v>
      </c>
      <c r="BB10" s="41">
        <v>0</v>
      </c>
      <c r="BC10" s="41">
        <v>0</v>
      </c>
      <c r="BD10" s="42"/>
      <c r="BE10" s="39">
        <f t="shared" si="9"/>
        <v>0</v>
      </c>
      <c r="BF10" s="41">
        <v>0</v>
      </c>
      <c r="BG10" s="41">
        <v>0</v>
      </c>
      <c r="BH10" s="41">
        <v>0</v>
      </c>
      <c r="BI10" s="42"/>
      <c r="BJ10" s="39">
        <f t="shared" si="10"/>
        <v>0</v>
      </c>
      <c r="BK10" s="41">
        <v>0</v>
      </c>
      <c r="BL10" s="41">
        <v>0</v>
      </c>
      <c r="BM10" s="41">
        <v>0</v>
      </c>
      <c r="BN10" s="42"/>
      <c r="BO10" s="39">
        <f t="shared" si="11"/>
        <v>0</v>
      </c>
      <c r="BP10" s="41">
        <v>0</v>
      </c>
      <c r="BQ10" s="41">
        <v>0</v>
      </c>
      <c r="BR10" s="41">
        <v>0</v>
      </c>
      <c r="BS10" s="42"/>
      <c r="BT10" s="39">
        <f t="shared" si="12"/>
        <v>0</v>
      </c>
      <c r="BU10" s="43">
        <v>0</v>
      </c>
      <c r="BV10" s="43">
        <v>0</v>
      </c>
      <c r="BW10" s="43">
        <v>0</v>
      </c>
      <c r="BX10" s="42"/>
      <c r="BY10" s="39">
        <f t="shared" si="13"/>
        <v>0</v>
      </c>
      <c r="BZ10" s="43">
        <v>0</v>
      </c>
      <c r="CA10" s="43">
        <v>0</v>
      </c>
      <c r="CB10" s="43">
        <v>0</v>
      </c>
      <c r="CC10" s="44"/>
      <c r="CD10" s="45">
        <f t="shared" si="14"/>
        <v>0</v>
      </c>
      <c r="CE10" s="46"/>
      <c r="CF10" s="47"/>
      <c r="CG10" s="47"/>
      <c r="CH10" s="42"/>
      <c r="CI10" s="47"/>
      <c r="CJ10" s="47"/>
      <c r="CK10" s="47"/>
      <c r="CL10" s="42"/>
      <c r="CM10" s="47"/>
      <c r="CN10" s="47"/>
      <c r="CO10" s="47"/>
      <c r="CP10" s="42"/>
      <c r="CQ10" s="47"/>
      <c r="CR10" s="47"/>
      <c r="CS10" s="47"/>
      <c r="CT10" s="42"/>
      <c r="CU10" s="47"/>
      <c r="CV10" s="47"/>
      <c r="CW10" s="47"/>
      <c r="CX10" s="42"/>
      <c r="CY10" s="47"/>
      <c r="CZ10" s="47"/>
      <c r="DA10" s="47"/>
      <c r="DB10" s="48"/>
      <c r="DC10" s="49"/>
      <c r="DD10" s="50">
        <f t="shared" si="42"/>
        <v>0</v>
      </c>
      <c r="DE10" s="51">
        <f t="shared" si="43"/>
        <v>0</v>
      </c>
      <c r="DF10" s="51">
        <f t="shared" si="44"/>
        <v>0</v>
      </c>
      <c r="DG10" s="38">
        <f t="shared" si="15"/>
        <v>0</v>
      </c>
      <c r="DH10" s="52">
        <f t="shared" si="16"/>
        <v>0</v>
      </c>
      <c r="DI10" s="39">
        <f t="shared" si="17"/>
        <v>0</v>
      </c>
      <c r="DJ10" s="53">
        <f t="shared" si="18"/>
        <v>5</v>
      </c>
      <c r="DK10" s="54">
        <f t="shared" si="19"/>
        <v>0</v>
      </c>
      <c r="DL10" s="39">
        <f t="shared" si="20"/>
        <v>0</v>
      </c>
      <c r="DM10" s="39">
        <f t="shared" si="21"/>
        <v>5</v>
      </c>
      <c r="DN10" s="39">
        <f t="shared" si="22"/>
        <v>0</v>
      </c>
      <c r="DO10" s="39">
        <f t="shared" si="23"/>
        <v>0</v>
      </c>
      <c r="DP10" s="39">
        <f t="shared" si="24"/>
        <v>5</v>
      </c>
      <c r="DQ10" s="55">
        <f t="shared" si="25"/>
        <v>0</v>
      </c>
      <c r="DR10" s="55">
        <f t="shared" si="26"/>
        <v>0</v>
      </c>
      <c r="DS10" s="55">
        <f t="shared" si="27"/>
        <v>5</v>
      </c>
      <c r="DT10" s="55">
        <f t="shared" si="28"/>
        <v>0</v>
      </c>
      <c r="DU10" s="55">
        <f t="shared" si="29"/>
        <v>0</v>
      </c>
      <c r="DV10" s="56">
        <f t="shared" si="30"/>
        <v>20</v>
      </c>
      <c r="DW10" s="55">
        <f>IF(DV10&lt;&gt;20,RANK(DV10,$DV$4:$DV$18,1)+COUNTIF(DV$4:DV10,DV10)-1,20)</f>
        <v>20</v>
      </c>
      <c r="DX10" s="57">
        <f t="shared" si="31"/>
        <v>0</v>
      </c>
      <c r="DY10" s="58" t="str">
        <f t="shared" si="32"/>
        <v>-</v>
      </c>
      <c r="DZ10" s="32"/>
      <c r="EA10" s="4"/>
      <c r="EB10" s="4"/>
    </row>
    <row r="11" spans="1:256" ht="15.9" customHeight="1" x14ac:dyDescent="0.25">
      <c r="A11" s="11"/>
      <c r="B11" s="11"/>
      <c r="C11" s="5"/>
      <c r="D11" s="59" t="str">
        <f>classi!B133</f>
        <v>-</v>
      </c>
      <c r="E11" s="33"/>
      <c r="F11" s="34">
        <f>classi!C133</f>
        <v>0</v>
      </c>
      <c r="G11" s="34">
        <f>classi!D133</f>
        <v>0</v>
      </c>
      <c r="H11" s="34">
        <f>classi!G133</f>
        <v>0</v>
      </c>
      <c r="I11" s="33"/>
      <c r="J11" s="33"/>
      <c r="K11" s="33"/>
      <c r="L11" s="37">
        <v>0</v>
      </c>
      <c r="M11" s="37">
        <v>0</v>
      </c>
      <c r="N11" s="37">
        <v>0</v>
      </c>
      <c r="O11" s="38"/>
      <c r="P11" s="39">
        <f t="shared" si="33"/>
        <v>0</v>
      </c>
      <c r="Q11" s="37">
        <v>0</v>
      </c>
      <c r="R11" s="37">
        <v>0</v>
      </c>
      <c r="S11" s="37">
        <v>0</v>
      </c>
      <c r="T11" s="38"/>
      <c r="U11" s="39">
        <f t="shared" si="34"/>
        <v>0</v>
      </c>
      <c r="V11" s="37">
        <v>0</v>
      </c>
      <c r="W11" s="37">
        <v>0</v>
      </c>
      <c r="X11" s="37">
        <v>0</v>
      </c>
      <c r="Y11" s="38"/>
      <c r="Z11" s="39">
        <f t="shared" si="35"/>
        <v>0</v>
      </c>
      <c r="AA11" s="37">
        <v>0</v>
      </c>
      <c r="AB11" s="37">
        <v>0</v>
      </c>
      <c r="AC11" s="37">
        <v>0</v>
      </c>
      <c r="AD11" s="38"/>
      <c r="AE11" s="39">
        <f t="shared" si="36"/>
        <v>0</v>
      </c>
      <c r="AF11" s="37">
        <v>0</v>
      </c>
      <c r="AG11" s="37">
        <v>0</v>
      </c>
      <c r="AH11" s="37">
        <v>0</v>
      </c>
      <c r="AI11" s="38"/>
      <c r="AJ11" s="39">
        <f t="shared" si="37"/>
        <v>0</v>
      </c>
      <c r="AK11" s="37">
        <v>0</v>
      </c>
      <c r="AL11" s="37">
        <v>0</v>
      </c>
      <c r="AM11" s="37">
        <v>0</v>
      </c>
      <c r="AN11" s="38"/>
      <c r="AO11" s="39">
        <f t="shared" si="38"/>
        <v>0</v>
      </c>
      <c r="AP11" s="37">
        <v>0</v>
      </c>
      <c r="AQ11" s="37">
        <v>0</v>
      </c>
      <c r="AR11" s="37">
        <v>0</v>
      </c>
      <c r="AS11" s="38"/>
      <c r="AT11" s="39">
        <f t="shared" si="39"/>
        <v>0</v>
      </c>
      <c r="AU11" s="37">
        <v>0</v>
      </c>
      <c r="AV11" s="37">
        <v>0</v>
      </c>
      <c r="AW11" s="37">
        <v>0</v>
      </c>
      <c r="AX11" s="38"/>
      <c r="AY11" s="39">
        <f t="shared" si="40"/>
        <v>0</v>
      </c>
      <c r="AZ11" s="40">
        <f t="shared" si="41"/>
        <v>0</v>
      </c>
      <c r="BA11" s="41">
        <v>0</v>
      </c>
      <c r="BB11" s="41">
        <v>0</v>
      </c>
      <c r="BC11" s="41">
        <v>0</v>
      </c>
      <c r="BD11" s="42"/>
      <c r="BE11" s="39">
        <f t="shared" si="9"/>
        <v>0</v>
      </c>
      <c r="BF11" s="41">
        <v>0</v>
      </c>
      <c r="BG11" s="41">
        <v>0</v>
      </c>
      <c r="BH11" s="41">
        <v>0</v>
      </c>
      <c r="BI11" s="42"/>
      <c r="BJ11" s="39">
        <f t="shared" si="10"/>
        <v>0</v>
      </c>
      <c r="BK11" s="41">
        <v>0</v>
      </c>
      <c r="BL11" s="41">
        <v>0</v>
      </c>
      <c r="BM11" s="41">
        <v>0</v>
      </c>
      <c r="BN11" s="42"/>
      <c r="BO11" s="39">
        <f t="shared" si="11"/>
        <v>0</v>
      </c>
      <c r="BP11" s="41">
        <v>0</v>
      </c>
      <c r="BQ11" s="41">
        <v>0</v>
      </c>
      <c r="BR11" s="41">
        <v>0</v>
      </c>
      <c r="BS11" s="42"/>
      <c r="BT11" s="39">
        <f t="shared" si="12"/>
        <v>0</v>
      </c>
      <c r="BU11" s="43">
        <v>0</v>
      </c>
      <c r="BV11" s="43">
        <v>0</v>
      </c>
      <c r="BW11" s="43">
        <v>0</v>
      </c>
      <c r="BX11" s="42"/>
      <c r="BY11" s="39">
        <f t="shared" si="13"/>
        <v>0</v>
      </c>
      <c r="BZ11" s="43">
        <v>0</v>
      </c>
      <c r="CA11" s="43">
        <v>0</v>
      </c>
      <c r="CB11" s="43">
        <v>0</v>
      </c>
      <c r="CC11" s="44"/>
      <c r="CD11" s="45">
        <f t="shared" si="14"/>
        <v>0</v>
      </c>
      <c r="CE11" s="46"/>
      <c r="CF11" s="47"/>
      <c r="CG11" s="47"/>
      <c r="CH11" s="42"/>
      <c r="CI11" s="47"/>
      <c r="CJ11" s="47"/>
      <c r="CK11" s="47"/>
      <c r="CL11" s="42"/>
      <c r="CM11" s="47"/>
      <c r="CN11" s="47"/>
      <c r="CO11" s="47"/>
      <c r="CP11" s="42"/>
      <c r="CQ11" s="47"/>
      <c r="CR11" s="47"/>
      <c r="CS11" s="47"/>
      <c r="CT11" s="42"/>
      <c r="CU11" s="47"/>
      <c r="CV11" s="47"/>
      <c r="CW11" s="47"/>
      <c r="CX11" s="42"/>
      <c r="CY11" s="47"/>
      <c r="CZ11" s="47"/>
      <c r="DA11" s="47"/>
      <c r="DB11" s="48"/>
      <c r="DC11" s="49"/>
      <c r="DD11" s="50">
        <f t="shared" si="42"/>
        <v>0</v>
      </c>
      <c r="DE11" s="51">
        <f t="shared" si="43"/>
        <v>0</v>
      </c>
      <c r="DF11" s="51">
        <f t="shared" si="44"/>
        <v>0</v>
      </c>
      <c r="DG11" s="38">
        <f t="shared" si="15"/>
        <v>0</v>
      </c>
      <c r="DH11" s="52">
        <f t="shared" si="16"/>
        <v>0</v>
      </c>
      <c r="DI11" s="39">
        <f t="shared" si="17"/>
        <v>0</v>
      </c>
      <c r="DJ11" s="53">
        <f t="shared" si="18"/>
        <v>5</v>
      </c>
      <c r="DK11" s="54">
        <f t="shared" si="19"/>
        <v>0</v>
      </c>
      <c r="DL11" s="39">
        <f t="shared" si="20"/>
        <v>0</v>
      </c>
      <c r="DM11" s="39">
        <f t="shared" si="21"/>
        <v>5</v>
      </c>
      <c r="DN11" s="39">
        <f t="shared" si="22"/>
        <v>0</v>
      </c>
      <c r="DO11" s="39">
        <f t="shared" si="23"/>
        <v>0</v>
      </c>
      <c r="DP11" s="39">
        <f t="shared" si="24"/>
        <v>5</v>
      </c>
      <c r="DQ11" s="55">
        <f t="shared" si="25"/>
        <v>0</v>
      </c>
      <c r="DR11" s="55">
        <f t="shared" si="26"/>
        <v>0</v>
      </c>
      <c r="DS11" s="55">
        <f t="shared" si="27"/>
        <v>5</v>
      </c>
      <c r="DT11" s="55">
        <f t="shared" si="28"/>
        <v>0</v>
      </c>
      <c r="DU11" s="55">
        <f t="shared" si="29"/>
        <v>0</v>
      </c>
      <c r="DV11" s="56">
        <f t="shared" si="30"/>
        <v>20</v>
      </c>
      <c r="DW11" s="55">
        <f>IF(DV11&lt;&gt;20,RANK(DV11,$DV$4:$DV$18,1)+COUNTIF(DV$4:DV11,DV11)-1,20)</f>
        <v>20</v>
      </c>
      <c r="DX11" s="57">
        <f t="shared" si="31"/>
        <v>0</v>
      </c>
      <c r="DY11" s="58" t="str">
        <f t="shared" si="32"/>
        <v>-</v>
      </c>
      <c r="DZ11" s="32"/>
      <c r="EA11" s="4"/>
      <c r="EB11" s="4"/>
    </row>
    <row r="12" spans="1:256" ht="15.9" customHeight="1" x14ac:dyDescent="0.25">
      <c r="A12" s="11"/>
      <c r="B12" s="11"/>
      <c r="C12" s="5"/>
      <c r="D12" s="59" t="str">
        <f>classi!B134</f>
        <v>-</v>
      </c>
      <c r="E12" s="33"/>
      <c r="F12" s="34">
        <f>classi!C134</f>
        <v>0</v>
      </c>
      <c r="G12" s="34">
        <f>classi!D134</f>
        <v>0</v>
      </c>
      <c r="H12" s="34">
        <f>classi!G134</f>
        <v>0</v>
      </c>
      <c r="I12" s="33"/>
      <c r="J12" s="33"/>
      <c r="K12" s="33"/>
      <c r="L12" s="37">
        <v>0</v>
      </c>
      <c r="M12" s="37">
        <v>0</v>
      </c>
      <c r="N12" s="37">
        <v>0</v>
      </c>
      <c r="O12" s="38"/>
      <c r="P12" s="39">
        <f t="shared" si="0"/>
        <v>0</v>
      </c>
      <c r="Q12" s="37">
        <v>0</v>
      </c>
      <c r="R12" s="37">
        <v>0</v>
      </c>
      <c r="S12" s="37">
        <v>0</v>
      </c>
      <c r="T12" s="38"/>
      <c r="U12" s="39">
        <f t="shared" si="1"/>
        <v>0</v>
      </c>
      <c r="V12" s="37">
        <v>0</v>
      </c>
      <c r="W12" s="37">
        <v>0</v>
      </c>
      <c r="X12" s="37">
        <v>0</v>
      </c>
      <c r="Y12" s="38"/>
      <c r="Z12" s="39">
        <f t="shared" si="2"/>
        <v>0</v>
      </c>
      <c r="AA12" s="37">
        <v>0</v>
      </c>
      <c r="AB12" s="37">
        <v>0</v>
      </c>
      <c r="AC12" s="37">
        <v>0</v>
      </c>
      <c r="AD12" s="38"/>
      <c r="AE12" s="39">
        <f t="shared" si="3"/>
        <v>0</v>
      </c>
      <c r="AF12" s="37">
        <v>0</v>
      </c>
      <c r="AG12" s="37">
        <v>0</v>
      </c>
      <c r="AH12" s="37">
        <v>0</v>
      </c>
      <c r="AI12" s="38"/>
      <c r="AJ12" s="39">
        <f t="shared" si="4"/>
        <v>0</v>
      </c>
      <c r="AK12" s="37">
        <v>0</v>
      </c>
      <c r="AL12" s="37">
        <v>0</v>
      </c>
      <c r="AM12" s="37">
        <v>0</v>
      </c>
      <c r="AN12" s="38"/>
      <c r="AO12" s="39">
        <f t="shared" si="5"/>
        <v>0</v>
      </c>
      <c r="AP12" s="37">
        <v>0</v>
      </c>
      <c r="AQ12" s="37">
        <v>0</v>
      </c>
      <c r="AR12" s="37">
        <v>0</v>
      </c>
      <c r="AS12" s="38"/>
      <c r="AT12" s="39">
        <f t="shared" si="6"/>
        <v>0</v>
      </c>
      <c r="AU12" s="37">
        <v>0</v>
      </c>
      <c r="AV12" s="37">
        <v>0</v>
      </c>
      <c r="AW12" s="37">
        <v>0</v>
      </c>
      <c r="AX12" s="38"/>
      <c r="AY12" s="39">
        <f t="shared" si="7"/>
        <v>0</v>
      </c>
      <c r="AZ12" s="40">
        <f t="shared" si="8"/>
        <v>0</v>
      </c>
      <c r="BA12" s="41">
        <v>0</v>
      </c>
      <c r="BB12" s="41">
        <v>0</v>
      </c>
      <c r="BC12" s="41">
        <v>0</v>
      </c>
      <c r="BD12" s="42"/>
      <c r="BE12" s="39">
        <f t="shared" si="9"/>
        <v>0</v>
      </c>
      <c r="BF12" s="41">
        <v>0</v>
      </c>
      <c r="BG12" s="41">
        <v>0</v>
      </c>
      <c r="BH12" s="41">
        <v>0</v>
      </c>
      <c r="BI12" s="42"/>
      <c r="BJ12" s="39">
        <f t="shared" si="10"/>
        <v>0</v>
      </c>
      <c r="BK12" s="41">
        <v>0</v>
      </c>
      <c r="BL12" s="41">
        <v>0</v>
      </c>
      <c r="BM12" s="41">
        <v>0</v>
      </c>
      <c r="BN12" s="42"/>
      <c r="BO12" s="39">
        <f t="shared" si="11"/>
        <v>0</v>
      </c>
      <c r="BP12" s="41">
        <v>0</v>
      </c>
      <c r="BQ12" s="41">
        <v>0</v>
      </c>
      <c r="BR12" s="41">
        <v>0</v>
      </c>
      <c r="BS12" s="42"/>
      <c r="BT12" s="39">
        <f t="shared" si="12"/>
        <v>0</v>
      </c>
      <c r="BU12" s="43">
        <v>0</v>
      </c>
      <c r="BV12" s="43">
        <v>0</v>
      </c>
      <c r="BW12" s="43">
        <v>0</v>
      </c>
      <c r="BX12" s="42"/>
      <c r="BY12" s="39">
        <f t="shared" si="13"/>
        <v>0</v>
      </c>
      <c r="BZ12" s="43">
        <v>0</v>
      </c>
      <c r="CA12" s="43">
        <v>0</v>
      </c>
      <c r="CB12" s="43">
        <v>0</v>
      </c>
      <c r="CC12" s="44"/>
      <c r="CD12" s="45">
        <f t="shared" si="14"/>
        <v>0</v>
      </c>
      <c r="CE12" s="46"/>
      <c r="CF12" s="47"/>
      <c r="CG12" s="47"/>
      <c r="CH12" s="42"/>
      <c r="CI12" s="47"/>
      <c r="CJ12" s="47"/>
      <c r="CK12" s="47"/>
      <c r="CL12" s="42"/>
      <c r="CM12" s="47"/>
      <c r="CN12" s="47"/>
      <c r="CO12" s="47"/>
      <c r="CP12" s="42"/>
      <c r="CQ12" s="47"/>
      <c r="CR12" s="47"/>
      <c r="CS12" s="47"/>
      <c r="CT12" s="42"/>
      <c r="CU12" s="47"/>
      <c r="CV12" s="47"/>
      <c r="CW12" s="47"/>
      <c r="CX12" s="42"/>
      <c r="CY12" s="47"/>
      <c r="CZ12" s="47"/>
      <c r="DA12" s="47"/>
      <c r="DB12" s="48"/>
      <c r="DC12" s="49"/>
      <c r="DD12" s="50">
        <f t="shared" si="42"/>
        <v>0</v>
      </c>
      <c r="DE12" s="51">
        <f t="shared" si="43"/>
        <v>0</v>
      </c>
      <c r="DF12" s="51">
        <f t="shared" si="44"/>
        <v>0</v>
      </c>
      <c r="DG12" s="38">
        <f t="shared" si="15"/>
        <v>0</v>
      </c>
      <c r="DH12" s="52">
        <f t="shared" si="16"/>
        <v>0</v>
      </c>
      <c r="DI12" s="39">
        <f t="shared" si="17"/>
        <v>0</v>
      </c>
      <c r="DJ12" s="53">
        <f t="shared" si="18"/>
        <v>5</v>
      </c>
      <c r="DK12" s="54">
        <f t="shared" si="19"/>
        <v>0</v>
      </c>
      <c r="DL12" s="39">
        <f t="shared" si="20"/>
        <v>0</v>
      </c>
      <c r="DM12" s="39">
        <f t="shared" si="21"/>
        <v>5</v>
      </c>
      <c r="DN12" s="39">
        <f t="shared" si="22"/>
        <v>0</v>
      </c>
      <c r="DO12" s="39">
        <f t="shared" si="23"/>
        <v>0</v>
      </c>
      <c r="DP12" s="39">
        <f t="shared" si="24"/>
        <v>5</v>
      </c>
      <c r="DQ12" s="55">
        <f t="shared" si="25"/>
        <v>0</v>
      </c>
      <c r="DR12" s="55">
        <f t="shared" si="26"/>
        <v>0</v>
      </c>
      <c r="DS12" s="55">
        <f t="shared" si="27"/>
        <v>5</v>
      </c>
      <c r="DT12" s="55">
        <f t="shared" si="28"/>
        <v>0</v>
      </c>
      <c r="DU12" s="55">
        <f t="shared" si="29"/>
        <v>0</v>
      </c>
      <c r="DV12" s="56">
        <f t="shared" si="30"/>
        <v>20</v>
      </c>
      <c r="DW12" s="55">
        <f>IF(DV12&lt;&gt;20,RANK(DV12,$DV$4:$DV$18,1)+COUNTIF(DV$4:DV12,DV12)-1,20)</f>
        <v>20</v>
      </c>
      <c r="DX12" s="57">
        <f t="shared" si="31"/>
        <v>0</v>
      </c>
      <c r="DY12" s="58" t="str">
        <f t="shared" si="32"/>
        <v>-</v>
      </c>
      <c r="DZ12" s="32"/>
      <c r="EA12" s="4"/>
      <c r="EB12" s="4"/>
    </row>
    <row r="13" spans="1:256" ht="15.9" customHeight="1" x14ac:dyDescent="0.25">
      <c r="A13" s="11"/>
      <c r="B13" s="11"/>
      <c r="C13" s="5"/>
      <c r="D13" s="59" t="str">
        <f>classi!B135</f>
        <v>-</v>
      </c>
      <c r="E13" s="33"/>
      <c r="F13" s="34">
        <f>classi!C135</f>
        <v>0</v>
      </c>
      <c r="G13" s="34">
        <f>classi!D135</f>
        <v>0</v>
      </c>
      <c r="H13" s="34">
        <f>classi!G135</f>
        <v>0</v>
      </c>
      <c r="I13" s="33"/>
      <c r="J13" s="33"/>
      <c r="K13" s="33"/>
      <c r="L13" s="37">
        <v>0</v>
      </c>
      <c r="M13" s="37">
        <v>0</v>
      </c>
      <c r="N13" s="37">
        <v>0</v>
      </c>
      <c r="O13" s="38"/>
      <c r="P13" s="39">
        <f t="shared" si="0"/>
        <v>0</v>
      </c>
      <c r="Q13" s="37">
        <v>0</v>
      </c>
      <c r="R13" s="37">
        <v>0</v>
      </c>
      <c r="S13" s="37">
        <v>0</v>
      </c>
      <c r="T13" s="38"/>
      <c r="U13" s="39">
        <f t="shared" si="1"/>
        <v>0</v>
      </c>
      <c r="V13" s="37">
        <v>0</v>
      </c>
      <c r="W13" s="37">
        <v>0</v>
      </c>
      <c r="X13" s="37">
        <v>0</v>
      </c>
      <c r="Y13" s="38"/>
      <c r="Z13" s="39">
        <f t="shared" si="2"/>
        <v>0</v>
      </c>
      <c r="AA13" s="37">
        <v>0</v>
      </c>
      <c r="AB13" s="37">
        <v>0</v>
      </c>
      <c r="AC13" s="37">
        <v>0</v>
      </c>
      <c r="AD13" s="38"/>
      <c r="AE13" s="39">
        <f t="shared" si="3"/>
        <v>0</v>
      </c>
      <c r="AF13" s="37">
        <v>0</v>
      </c>
      <c r="AG13" s="37">
        <v>0</v>
      </c>
      <c r="AH13" s="37">
        <v>0</v>
      </c>
      <c r="AI13" s="38"/>
      <c r="AJ13" s="39">
        <f t="shared" si="4"/>
        <v>0</v>
      </c>
      <c r="AK13" s="37">
        <v>0</v>
      </c>
      <c r="AL13" s="37">
        <v>0</v>
      </c>
      <c r="AM13" s="37">
        <v>0</v>
      </c>
      <c r="AN13" s="38"/>
      <c r="AO13" s="39">
        <f t="shared" si="5"/>
        <v>0</v>
      </c>
      <c r="AP13" s="37">
        <v>0</v>
      </c>
      <c r="AQ13" s="37">
        <v>0</v>
      </c>
      <c r="AR13" s="37">
        <v>0</v>
      </c>
      <c r="AS13" s="38"/>
      <c r="AT13" s="39">
        <f t="shared" si="6"/>
        <v>0</v>
      </c>
      <c r="AU13" s="37">
        <v>0</v>
      </c>
      <c r="AV13" s="37">
        <v>0</v>
      </c>
      <c r="AW13" s="37">
        <v>0</v>
      </c>
      <c r="AX13" s="38"/>
      <c r="AY13" s="39">
        <f t="shared" si="7"/>
        <v>0</v>
      </c>
      <c r="AZ13" s="40">
        <f t="shared" si="8"/>
        <v>0</v>
      </c>
      <c r="BA13" s="41">
        <v>0</v>
      </c>
      <c r="BB13" s="41">
        <v>0</v>
      </c>
      <c r="BC13" s="41">
        <v>0</v>
      </c>
      <c r="BD13" s="42"/>
      <c r="BE13" s="39">
        <f t="shared" si="9"/>
        <v>0</v>
      </c>
      <c r="BF13" s="41">
        <v>0</v>
      </c>
      <c r="BG13" s="41">
        <v>0</v>
      </c>
      <c r="BH13" s="41">
        <v>0</v>
      </c>
      <c r="BI13" s="42"/>
      <c r="BJ13" s="39">
        <f t="shared" si="10"/>
        <v>0</v>
      </c>
      <c r="BK13" s="41">
        <v>0</v>
      </c>
      <c r="BL13" s="41">
        <v>0</v>
      </c>
      <c r="BM13" s="41">
        <v>0</v>
      </c>
      <c r="BN13" s="42"/>
      <c r="BO13" s="39">
        <f t="shared" si="11"/>
        <v>0</v>
      </c>
      <c r="BP13" s="41">
        <v>0</v>
      </c>
      <c r="BQ13" s="41">
        <v>0</v>
      </c>
      <c r="BR13" s="41">
        <v>0</v>
      </c>
      <c r="BS13" s="42"/>
      <c r="BT13" s="39">
        <f t="shared" si="12"/>
        <v>0</v>
      </c>
      <c r="BU13" s="43">
        <v>0</v>
      </c>
      <c r="BV13" s="43">
        <v>0</v>
      </c>
      <c r="BW13" s="43">
        <v>0</v>
      </c>
      <c r="BX13" s="42"/>
      <c r="BY13" s="39">
        <f t="shared" si="13"/>
        <v>0</v>
      </c>
      <c r="BZ13" s="43">
        <v>0</v>
      </c>
      <c r="CA13" s="43">
        <v>0</v>
      </c>
      <c r="CB13" s="43">
        <v>0</v>
      </c>
      <c r="CC13" s="44"/>
      <c r="CD13" s="45">
        <f t="shared" si="14"/>
        <v>0</v>
      </c>
      <c r="CE13" s="46"/>
      <c r="CF13" s="47"/>
      <c r="CG13" s="47"/>
      <c r="CH13" s="42"/>
      <c r="CI13" s="47"/>
      <c r="CJ13" s="47"/>
      <c r="CK13" s="47"/>
      <c r="CL13" s="42"/>
      <c r="CM13" s="47"/>
      <c r="CN13" s="47"/>
      <c r="CO13" s="47"/>
      <c r="CP13" s="42"/>
      <c r="CQ13" s="47"/>
      <c r="CR13" s="47"/>
      <c r="CS13" s="47"/>
      <c r="CT13" s="42"/>
      <c r="CU13" s="47"/>
      <c r="CV13" s="47"/>
      <c r="CW13" s="47"/>
      <c r="CX13" s="42"/>
      <c r="CY13" s="47"/>
      <c r="CZ13" s="47"/>
      <c r="DA13" s="47"/>
      <c r="DB13" s="48"/>
      <c r="DC13" s="49"/>
      <c r="DD13" s="50">
        <f t="shared" si="42"/>
        <v>0</v>
      </c>
      <c r="DE13" s="51">
        <f t="shared" si="43"/>
        <v>0</v>
      </c>
      <c r="DF13" s="51">
        <f t="shared" si="44"/>
        <v>0</v>
      </c>
      <c r="DG13" s="38">
        <f t="shared" si="15"/>
        <v>0</v>
      </c>
      <c r="DH13" s="52">
        <f t="shared" si="16"/>
        <v>0</v>
      </c>
      <c r="DI13" s="39">
        <f t="shared" si="17"/>
        <v>0</v>
      </c>
      <c r="DJ13" s="53">
        <f t="shared" si="18"/>
        <v>5</v>
      </c>
      <c r="DK13" s="54">
        <f t="shared" si="19"/>
        <v>0</v>
      </c>
      <c r="DL13" s="39">
        <f t="shared" si="20"/>
        <v>0</v>
      </c>
      <c r="DM13" s="39">
        <f t="shared" si="21"/>
        <v>5</v>
      </c>
      <c r="DN13" s="39">
        <f t="shared" si="22"/>
        <v>0</v>
      </c>
      <c r="DO13" s="39">
        <f t="shared" si="23"/>
        <v>0</v>
      </c>
      <c r="DP13" s="39">
        <f t="shared" si="24"/>
        <v>5</v>
      </c>
      <c r="DQ13" s="55">
        <f t="shared" si="25"/>
        <v>0</v>
      </c>
      <c r="DR13" s="55">
        <f t="shared" si="26"/>
        <v>0</v>
      </c>
      <c r="DS13" s="55">
        <f t="shared" si="27"/>
        <v>5</v>
      </c>
      <c r="DT13" s="55">
        <f t="shared" si="28"/>
        <v>0</v>
      </c>
      <c r="DU13" s="55">
        <f t="shared" si="29"/>
        <v>0</v>
      </c>
      <c r="DV13" s="56">
        <f t="shared" si="30"/>
        <v>20</v>
      </c>
      <c r="DW13" s="55">
        <f>IF(DV13&lt;&gt;20,RANK(DV13,$DV$4:$DV$18,1)+COUNTIF(DV$4:DV13,DV13)-1,20)</f>
        <v>20</v>
      </c>
      <c r="DX13" s="57">
        <f t="shared" si="31"/>
        <v>0</v>
      </c>
      <c r="DY13" s="58" t="str">
        <f t="shared" si="32"/>
        <v>-</v>
      </c>
      <c r="DZ13" s="32"/>
      <c r="EA13" s="4"/>
      <c r="EB13" s="4"/>
    </row>
    <row r="14" spans="1:256" ht="15.9" customHeight="1" x14ac:dyDescent="0.25">
      <c r="A14" s="11"/>
      <c r="B14" s="11"/>
      <c r="C14" s="5"/>
      <c r="D14" s="59" t="str">
        <f>classi!B136</f>
        <v>-</v>
      </c>
      <c r="E14" s="33"/>
      <c r="F14" s="34">
        <f>classi!C136</f>
        <v>0</v>
      </c>
      <c r="G14" s="34">
        <f>classi!D136</f>
        <v>0</v>
      </c>
      <c r="H14" s="34">
        <f>classi!G136</f>
        <v>0</v>
      </c>
      <c r="I14" s="33"/>
      <c r="J14" s="33"/>
      <c r="K14" s="33"/>
      <c r="L14" s="37">
        <v>0</v>
      </c>
      <c r="M14" s="37">
        <v>0</v>
      </c>
      <c r="N14" s="37">
        <v>0</v>
      </c>
      <c r="O14" s="38"/>
      <c r="P14" s="39">
        <f t="shared" si="0"/>
        <v>0</v>
      </c>
      <c r="Q14" s="37">
        <v>0</v>
      </c>
      <c r="R14" s="37">
        <v>0</v>
      </c>
      <c r="S14" s="37">
        <v>0</v>
      </c>
      <c r="T14" s="38"/>
      <c r="U14" s="39">
        <f t="shared" si="1"/>
        <v>0</v>
      </c>
      <c r="V14" s="37">
        <v>0</v>
      </c>
      <c r="W14" s="37">
        <v>0</v>
      </c>
      <c r="X14" s="37">
        <v>0</v>
      </c>
      <c r="Y14" s="38"/>
      <c r="Z14" s="39">
        <f t="shared" si="2"/>
        <v>0</v>
      </c>
      <c r="AA14" s="37">
        <v>0</v>
      </c>
      <c r="AB14" s="37">
        <v>0</v>
      </c>
      <c r="AC14" s="37">
        <v>0</v>
      </c>
      <c r="AD14" s="38"/>
      <c r="AE14" s="39">
        <f t="shared" si="3"/>
        <v>0</v>
      </c>
      <c r="AF14" s="37">
        <v>0</v>
      </c>
      <c r="AG14" s="37">
        <v>0</v>
      </c>
      <c r="AH14" s="37">
        <v>0</v>
      </c>
      <c r="AI14" s="38"/>
      <c r="AJ14" s="39">
        <f t="shared" si="4"/>
        <v>0</v>
      </c>
      <c r="AK14" s="37">
        <v>0</v>
      </c>
      <c r="AL14" s="37">
        <v>0</v>
      </c>
      <c r="AM14" s="37">
        <v>0</v>
      </c>
      <c r="AN14" s="38"/>
      <c r="AO14" s="39">
        <f t="shared" si="5"/>
        <v>0</v>
      </c>
      <c r="AP14" s="37">
        <v>0</v>
      </c>
      <c r="AQ14" s="37">
        <v>0</v>
      </c>
      <c r="AR14" s="37">
        <v>0</v>
      </c>
      <c r="AS14" s="38"/>
      <c r="AT14" s="39">
        <f t="shared" si="6"/>
        <v>0</v>
      </c>
      <c r="AU14" s="37">
        <v>0</v>
      </c>
      <c r="AV14" s="37">
        <v>0</v>
      </c>
      <c r="AW14" s="37">
        <v>0</v>
      </c>
      <c r="AX14" s="38"/>
      <c r="AY14" s="39">
        <f t="shared" si="7"/>
        <v>0</v>
      </c>
      <c r="AZ14" s="40">
        <f t="shared" si="8"/>
        <v>0</v>
      </c>
      <c r="BA14" s="41">
        <v>0</v>
      </c>
      <c r="BB14" s="41">
        <v>0</v>
      </c>
      <c r="BC14" s="41">
        <v>0</v>
      </c>
      <c r="BD14" s="42"/>
      <c r="BE14" s="39">
        <f t="shared" si="9"/>
        <v>0</v>
      </c>
      <c r="BF14" s="41">
        <v>0</v>
      </c>
      <c r="BG14" s="41">
        <v>0</v>
      </c>
      <c r="BH14" s="41">
        <v>0</v>
      </c>
      <c r="BI14" s="42"/>
      <c r="BJ14" s="39">
        <f t="shared" si="10"/>
        <v>0</v>
      </c>
      <c r="BK14" s="41">
        <v>0</v>
      </c>
      <c r="BL14" s="41">
        <v>0</v>
      </c>
      <c r="BM14" s="41">
        <v>0</v>
      </c>
      <c r="BN14" s="42"/>
      <c r="BO14" s="39">
        <f t="shared" si="11"/>
        <v>0</v>
      </c>
      <c r="BP14" s="41">
        <v>0</v>
      </c>
      <c r="BQ14" s="41">
        <v>0</v>
      </c>
      <c r="BR14" s="41">
        <v>0</v>
      </c>
      <c r="BS14" s="42"/>
      <c r="BT14" s="39">
        <f t="shared" si="12"/>
        <v>0</v>
      </c>
      <c r="BU14" s="43">
        <v>0</v>
      </c>
      <c r="BV14" s="43">
        <v>0</v>
      </c>
      <c r="BW14" s="43">
        <v>0</v>
      </c>
      <c r="BX14" s="42"/>
      <c r="BY14" s="39">
        <f t="shared" si="13"/>
        <v>0</v>
      </c>
      <c r="BZ14" s="43">
        <v>0</v>
      </c>
      <c r="CA14" s="43">
        <v>0</v>
      </c>
      <c r="CB14" s="43">
        <v>0</v>
      </c>
      <c r="CC14" s="44"/>
      <c r="CD14" s="45">
        <f t="shared" si="14"/>
        <v>0</v>
      </c>
      <c r="CE14" s="46"/>
      <c r="CF14" s="47"/>
      <c r="CG14" s="47"/>
      <c r="CH14" s="42"/>
      <c r="CI14" s="47"/>
      <c r="CJ14" s="47"/>
      <c r="CK14" s="47"/>
      <c r="CL14" s="42"/>
      <c r="CM14" s="47"/>
      <c r="CN14" s="47"/>
      <c r="CO14" s="47"/>
      <c r="CP14" s="42"/>
      <c r="CQ14" s="47"/>
      <c r="CR14" s="47"/>
      <c r="CS14" s="47"/>
      <c r="CT14" s="42"/>
      <c r="CU14" s="47"/>
      <c r="CV14" s="47"/>
      <c r="CW14" s="47"/>
      <c r="CX14" s="42"/>
      <c r="CY14" s="47"/>
      <c r="CZ14" s="47"/>
      <c r="DA14" s="47"/>
      <c r="DB14" s="48"/>
      <c r="DC14" s="49"/>
      <c r="DD14" s="50">
        <f t="shared" si="42"/>
        <v>0</v>
      </c>
      <c r="DE14" s="51">
        <f t="shared" si="43"/>
        <v>0</v>
      </c>
      <c r="DF14" s="51">
        <f t="shared" si="44"/>
        <v>0</v>
      </c>
      <c r="DG14" s="38">
        <f t="shared" si="15"/>
        <v>0</v>
      </c>
      <c r="DH14" s="52">
        <f t="shared" si="16"/>
        <v>0</v>
      </c>
      <c r="DI14" s="39">
        <f t="shared" si="17"/>
        <v>0</v>
      </c>
      <c r="DJ14" s="53">
        <f t="shared" si="18"/>
        <v>5</v>
      </c>
      <c r="DK14" s="54">
        <f t="shared" si="19"/>
        <v>0</v>
      </c>
      <c r="DL14" s="39">
        <f t="shared" si="20"/>
        <v>0</v>
      </c>
      <c r="DM14" s="39">
        <f t="shared" si="21"/>
        <v>5</v>
      </c>
      <c r="DN14" s="39">
        <f t="shared" si="22"/>
        <v>0</v>
      </c>
      <c r="DO14" s="39">
        <f t="shared" si="23"/>
        <v>0</v>
      </c>
      <c r="DP14" s="39">
        <f t="shared" si="24"/>
        <v>5</v>
      </c>
      <c r="DQ14" s="55">
        <f t="shared" si="25"/>
        <v>0</v>
      </c>
      <c r="DR14" s="55">
        <f t="shared" si="26"/>
        <v>0</v>
      </c>
      <c r="DS14" s="55">
        <f t="shared" si="27"/>
        <v>5</v>
      </c>
      <c r="DT14" s="55">
        <f t="shared" si="28"/>
        <v>0</v>
      </c>
      <c r="DU14" s="55">
        <f t="shared" si="29"/>
        <v>0</v>
      </c>
      <c r="DV14" s="56">
        <f t="shared" si="30"/>
        <v>20</v>
      </c>
      <c r="DW14" s="55">
        <f>IF(DV14&lt;&gt;20,RANK(DV14,$DV$4:$DV$18,1)+COUNTIF(DV$4:DV14,DV14)-1,20)</f>
        <v>20</v>
      </c>
      <c r="DX14" s="57">
        <f t="shared" si="31"/>
        <v>0</v>
      </c>
      <c r="DY14" s="58" t="str">
        <f t="shared" si="32"/>
        <v>-</v>
      </c>
      <c r="DZ14" s="32"/>
      <c r="EA14" s="4"/>
      <c r="EB14" s="4"/>
    </row>
    <row r="15" spans="1:256" ht="15.9" customHeight="1" x14ac:dyDescent="0.25">
      <c r="A15" s="11"/>
      <c r="B15" s="11"/>
      <c r="C15" s="5"/>
      <c r="D15" s="60" t="str">
        <f>classi!B137</f>
        <v>-</v>
      </c>
      <c r="E15" s="33"/>
      <c r="F15" s="34">
        <f>classi!C137</f>
        <v>0</v>
      </c>
      <c r="G15" s="34">
        <f>classi!D137</f>
        <v>0</v>
      </c>
      <c r="H15" s="34">
        <f>classi!G137</f>
        <v>0</v>
      </c>
      <c r="I15" s="33"/>
      <c r="J15" s="33"/>
      <c r="K15" s="33"/>
      <c r="L15" s="37">
        <v>0</v>
      </c>
      <c r="M15" s="37">
        <v>0</v>
      </c>
      <c r="N15" s="37">
        <v>0</v>
      </c>
      <c r="O15" s="38"/>
      <c r="P15" s="39">
        <f t="shared" si="0"/>
        <v>0</v>
      </c>
      <c r="Q15" s="37">
        <v>0</v>
      </c>
      <c r="R15" s="37">
        <v>0</v>
      </c>
      <c r="S15" s="37">
        <v>0</v>
      </c>
      <c r="T15" s="38"/>
      <c r="U15" s="39">
        <f t="shared" si="1"/>
        <v>0</v>
      </c>
      <c r="V15" s="37">
        <v>0</v>
      </c>
      <c r="W15" s="37">
        <v>0</v>
      </c>
      <c r="X15" s="37">
        <v>0</v>
      </c>
      <c r="Y15" s="38"/>
      <c r="Z15" s="39">
        <f t="shared" si="2"/>
        <v>0</v>
      </c>
      <c r="AA15" s="37">
        <v>0</v>
      </c>
      <c r="AB15" s="37">
        <v>0</v>
      </c>
      <c r="AC15" s="37">
        <v>0</v>
      </c>
      <c r="AD15" s="38"/>
      <c r="AE15" s="39">
        <f t="shared" si="3"/>
        <v>0</v>
      </c>
      <c r="AF15" s="37">
        <v>0</v>
      </c>
      <c r="AG15" s="37">
        <v>0</v>
      </c>
      <c r="AH15" s="37">
        <v>0</v>
      </c>
      <c r="AI15" s="38"/>
      <c r="AJ15" s="39">
        <f t="shared" si="4"/>
        <v>0</v>
      </c>
      <c r="AK15" s="37">
        <v>0</v>
      </c>
      <c r="AL15" s="37">
        <v>0</v>
      </c>
      <c r="AM15" s="37">
        <v>0</v>
      </c>
      <c r="AN15" s="38"/>
      <c r="AO15" s="39">
        <f t="shared" si="5"/>
        <v>0</v>
      </c>
      <c r="AP15" s="37">
        <v>0</v>
      </c>
      <c r="AQ15" s="37">
        <v>0</v>
      </c>
      <c r="AR15" s="37">
        <v>0</v>
      </c>
      <c r="AS15" s="38"/>
      <c r="AT15" s="39">
        <f t="shared" si="6"/>
        <v>0</v>
      </c>
      <c r="AU15" s="37">
        <v>0</v>
      </c>
      <c r="AV15" s="37">
        <v>0</v>
      </c>
      <c r="AW15" s="37">
        <v>0</v>
      </c>
      <c r="AX15" s="38"/>
      <c r="AY15" s="39">
        <f t="shared" si="7"/>
        <v>0</v>
      </c>
      <c r="AZ15" s="40">
        <f t="shared" si="8"/>
        <v>0</v>
      </c>
      <c r="BA15" s="41">
        <v>0</v>
      </c>
      <c r="BB15" s="41">
        <v>0</v>
      </c>
      <c r="BC15" s="41">
        <v>0</v>
      </c>
      <c r="BD15" s="42"/>
      <c r="BE15" s="39">
        <f t="shared" si="9"/>
        <v>0</v>
      </c>
      <c r="BF15" s="41">
        <v>0</v>
      </c>
      <c r="BG15" s="41">
        <v>0</v>
      </c>
      <c r="BH15" s="41">
        <v>0</v>
      </c>
      <c r="BI15" s="42"/>
      <c r="BJ15" s="39">
        <f t="shared" si="10"/>
        <v>0</v>
      </c>
      <c r="BK15" s="41">
        <v>0</v>
      </c>
      <c r="BL15" s="41">
        <v>0</v>
      </c>
      <c r="BM15" s="41">
        <v>0</v>
      </c>
      <c r="BN15" s="42"/>
      <c r="BO15" s="39">
        <f t="shared" si="11"/>
        <v>0</v>
      </c>
      <c r="BP15" s="41">
        <v>0</v>
      </c>
      <c r="BQ15" s="41">
        <v>0</v>
      </c>
      <c r="BR15" s="41">
        <v>0</v>
      </c>
      <c r="BS15" s="42"/>
      <c r="BT15" s="39">
        <f t="shared" si="12"/>
        <v>0</v>
      </c>
      <c r="BU15" s="43">
        <v>0</v>
      </c>
      <c r="BV15" s="43">
        <v>0</v>
      </c>
      <c r="BW15" s="43">
        <v>0</v>
      </c>
      <c r="BX15" s="42"/>
      <c r="BY15" s="39">
        <f t="shared" si="13"/>
        <v>0</v>
      </c>
      <c r="BZ15" s="43">
        <v>0</v>
      </c>
      <c r="CA15" s="43">
        <v>0</v>
      </c>
      <c r="CB15" s="43">
        <v>0</v>
      </c>
      <c r="CC15" s="44"/>
      <c r="CD15" s="45">
        <f t="shared" si="14"/>
        <v>0</v>
      </c>
      <c r="CE15" s="46"/>
      <c r="CF15" s="47"/>
      <c r="CG15" s="47"/>
      <c r="CH15" s="42"/>
      <c r="CI15" s="47"/>
      <c r="CJ15" s="47"/>
      <c r="CK15" s="47"/>
      <c r="CL15" s="42"/>
      <c r="CM15" s="47"/>
      <c r="CN15" s="47"/>
      <c r="CO15" s="47"/>
      <c r="CP15" s="42"/>
      <c r="CQ15" s="47"/>
      <c r="CR15" s="47"/>
      <c r="CS15" s="47"/>
      <c r="CT15" s="42"/>
      <c r="CU15" s="47"/>
      <c r="CV15" s="47"/>
      <c r="CW15" s="47"/>
      <c r="CX15" s="42"/>
      <c r="CY15" s="47"/>
      <c r="CZ15" s="47"/>
      <c r="DA15" s="47"/>
      <c r="DB15" s="48"/>
      <c r="DC15" s="49"/>
      <c r="DD15" s="50">
        <f t="shared" si="42"/>
        <v>0</v>
      </c>
      <c r="DE15" s="51">
        <f t="shared" si="43"/>
        <v>0</v>
      </c>
      <c r="DF15" s="51">
        <f t="shared" si="44"/>
        <v>0</v>
      </c>
      <c r="DG15" s="38">
        <f t="shared" si="15"/>
        <v>0</v>
      </c>
      <c r="DH15" s="52">
        <f t="shared" si="16"/>
        <v>0</v>
      </c>
      <c r="DI15" s="39">
        <f t="shared" si="17"/>
        <v>0</v>
      </c>
      <c r="DJ15" s="53">
        <f t="shared" si="18"/>
        <v>5</v>
      </c>
      <c r="DK15" s="54">
        <f t="shared" si="19"/>
        <v>0</v>
      </c>
      <c r="DL15" s="39">
        <f t="shared" si="20"/>
        <v>0</v>
      </c>
      <c r="DM15" s="39">
        <f t="shared" si="21"/>
        <v>5</v>
      </c>
      <c r="DN15" s="39">
        <f t="shared" si="22"/>
        <v>0</v>
      </c>
      <c r="DO15" s="39">
        <f t="shared" si="23"/>
        <v>0</v>
      </c>
      <c r="DP15" s="39">
        <f t="shared" si="24"/>
        <v>5</v>
      </c>
      <c r="DQ15" s="55">
        <f t="shared" si="25"/>
        <v>0</v>
      </c>
      <c r="DR15" s="55">
        <f t="shared" si="26"/>
        <v>0</v>
      </c>
      <c r="DS15" s="55">
        <f t="shared" si="27"/>
        <v>5</v>
      </c>
      <c r="DT15" s="55">
        <f t="shared" si="28"/>
        <v>0</v>
      </c>
      <c r="DU15" s="55">
        <f t="shared" si="29"/>
        <v>0</v>
      </c>
      <c r="DV15" s="56">
        <f t="shared" si="30"/>
        <v>20</v>
      </c>
      <c r="DW15" s="55">
        <f>IF(DV15&lt;&gt;20,RANK(DV15,$DV$4:$DV$18,1)+COUNTIF(DV$4:DV15,DV15)-1,20)</f>
        <v>20</v>
      </c>
      <c r="DX15" s="57">
        <f t="shared" si="31"/>
        <v>0</v>
      </c>
      <c r="DY15" s="58" t="str">
        <f t="shared" si="32"/>
        <v>-</v>
      </c>
      <c r="DZ15" s="32"/>
      <c r="EA15" s="4"/>
      <c r="EB15" s="4"/>
    </row>
    <row r="16" spans="1:256" ht="15.9" customHeight="1" x14ac:dyDescent="0.25">
      <c r="A16" s="11"/>
      <c r="B16" s="11"/>
      <c r="C16" s="5"/>
      <c r="D16" s="60" t="str">
        <f>classi!B138</f>
        <v>-</v>
      </c>
      <c r="E16" s="33"/>
      <c r="F16" s="34">
        <f>classi!C138</f>
        <v>0</v>
      </c>
      <c r="G16" s="34">
        <f>classi!D138</f>
        <v>0</v>
      </c>
      <c r="H16" s="34">
        <f>classi!G138</f>
        <v>0</v>
      </c>
      <c r="I16" s="33"/>
      <c r="J16" s="33"/>
      <c r="K16" s="33"/>
      <c r="L16" s="37">
        <v>0</v>
      </c>
      <c r="M16" s="37">
        <v>0</v>
      </c>
      <c r="N16" s="37">
        <v>0</v>
      </c>
      <c r="O16" s="38"/>
      <c r="P16" s="39">
        <f t="shared" si="0"/>
        <v>0</v>
      </c>
      <c r="Q16" s="37">
        <v>0</v>
      </c>
      <c r="R16" s="37">
        <v>0</v>
      </c>
      <c r="S16" s="37">
        <v>0</v>
      </c>
      <c r="T16" s="38"/>
      <c r="U16" s="39">
        <f t="shared" si="1"/>
        <v>0</v>
      </c>
      <c r="V16" s="37">
        <v>0</v>
      </c>
      <c r="W16" s="37">
        <v>0</v>
      </c>
      <c r="X16" s="37">
        <v>0</v>
      </c>
      <c r="Y16" s="38"/>
      <c r="Z16" s="39">
        <f t="shared" si="2"/>
        <v>0</v>
      </c>
      <c r="AA16" s="37">
        <v>0</v>
      </c>
      <c r="AB16" s="37">
        <v>0</v>
      </c>
      <c r="AC16" s="37">
        <v>0</v>
      </c>
      <c r="AD16" s="38"/>
      <c r="AE16" s="39">
        <f t="shared" si="3"/>
        <v>0</v>
      </c>
      <c r="AF16" s="37">
        <v>0</v>
      </c>
      <c r="AG16" s="37">
        <v>0</v>
      </c>
      <c r="AH16" s="37">
        <v>0</v>
      </c>
      <c r="AI16" s="38"/>
      <c r="AJ16" s="39">
        <f t="shared" si="4"/>
        <v>0</v>
      </c>
      <c r="AK16" s="37">
        <v>0</v>
      </c>
      <c r="AL16" s="37">
        <v>0</v>
      </c>
      <c r="AM16" s="37">
        <v>0</v>
      </c>
      <c r="AN16" s="38"/>
      <c r="AO16" s="39">
        <f t="shared" si="5"/>
        <v>0</v>
      </c>
      <c r="AP16" s="37">
        <v>0</v>
      </c>
      <c r="AQ16" s="37">
        <v>0</v>
      </c>
      <c r="AR16" s="37">
        <v>0</v>
      </c>
      <c r="AS16" s="38"/>
      <c r="AT16" s="39">
        <f t="shared" si="6"/>
        <v>0</v>
      </c>
      <c r="AU16" s="37">
        <v>0</v>
      </c>
      <c r="AV16" s="37">
        <v>0</v>
      </c>
      <c r="AW16" s="37">
        <v>0</v>
      </c>
      <c r="AX16" s="38"/>
      <c r="AY16" s="39">
        <f t="shared" si="7"/>
        <v>0</v>
      </c>
      <c r="AZ16" s="40">
        <f t="shared" si="8"/>
        <v>0</v>
      </c>
      <c r="BA16" s="41">
        <v>0</v>
      </c>
      <c r="BB16" s="41">
        <v>0</v>
      </c>
      <c r="BC16" s="41">
        <v>0</v>
      </c>
      <c r="BD16" s="42"/>
      <c r="BE16" s="39">
        <f t="shared" si="9"/>
        <v>0</v>
      </c>
      <c r="BF16" s="41">
        <v>0</v>
      </c>
      <c r="BG16" s="41">
        <v>0</v>
      </c>
      <c r="BH16" s="41">
        <v>0</v>
      </c>
      <c r="BI16" s="42"/>
      <c r="BJ16" s="39">
        <f t="shared" si="10"/>
        <v>0</v>
      </c>
      <c r="BK16" s="41">
        <v>0</v>
      </c>
      <c r="BL16" s="41">
        <v>0</v>
      </c>
      <c r="BM16" s="41">
        <v>0</v>
      </c>
      <c r="BN16" s="42"/>
      <c r="BO16" s="39">
        <f t="shared" si="11"/>
        <v>0</v>
      </c>
      <c r="BP16" s="41">
        <v>0</v>
      </c>
      <c r="BQ16" s="41">
        <v>0</v>
      </c>
      <c r="BR16" s="41">
        <v>0</v>
      </c>
      <c r="BS16" s="42"/>
      <c r="BT16" s="39">
        <f t="shared" si="12"/>
        <v>0</v>
      </c>
      <c r="BU16" s="43">
        <v>0</v>
      </c>
      <c r="BV16" s="43">
        <v>0</v>
      </c>
      <c r="BW16" s="43">
        <v>0</v>
      </c>
      <c r="BX16" s="42"/>
      <c r="BY16" s="39">
        <f t="shared" si="13"/>
        <v>0</v>
      </c>
      <c r="BZ16" s="43">
        <v>0</v>
      </c>
      <c r="CA16" s="43">
        <v>0</v>
      </c>
      <c r="CB16" s="43">
        <v>0</v>
      </c>
      <c r="CC16" s="44"/>
      <c r="CD16" s="45">
        <f t="shared" si="14"/>
        <v>0</v>
      </c>
      <c r="CE16" s="46"/>
      <c r="CF16" s="47"/>
      <c r="CG16" s="47"/>
      <c r="CH16" s="42"/>
      <c r="CI16" s="47"/>
      <c r="CJ16" s="47"/>
      <c r="CK16" s="47"/>
      <c r="CL16" s="42"/>
      <c r="CM16" s="47"/>
      <c r="CN16" s="47"/>
      <c r="CO16" s="47"/>
      <c r="CP16" s="42"/>
      <c r="CQ16" s="47"/>
      <c r="CR16" s="47"/>
      <c r="CS16" s="47"/>
      <c r="CT16" s="42"/>
      <c r="CU16" s="47"/>
      <c r="CV16" s="47"/>
      <c r="CW16" s="47"/>
      <c r="CX16" s="42"/>
      <c r="CY16" s="47"/>
      <c r="CZ16" s="47"/>
      <c r="DA16" s="47"/>
      <c r="DB16" s="48"/>
      <c r="DC16" s="49"/>
      <c r="DD16" s="50">
        <f t="shared" si="42"/>
        <v>0</v>
      </c>
      <c r="DE16" s="51">
        <f t="shared" si="43"/>
        <v>0</v>
      </c>
      <c r="DF16" s="51">
        <f t="shared" si="44"/>
        <v>0</v>
      </c>
      <c r="DG16" s="38">
        <f t="shared" si="15"/>
        <v>0</v>
      </c>
      <c r="DH16" s="52">
        <f t="shared" si="16"/>
        <v>0</v>
      </c>
      <c r="DI16" s="39">
        <f t="shared" si="17"/>
        <v>0</v>
      </c>
      <c r="DJ16" s="53">
        <f t="shared" si="18"/>
        <v>5</v>
      </c>
      <c r="DK16" s="54">
        <f t="shared" si="19"/>
        <v>0</v>
      </c>
      <c r="DL16" s="39">
        <f t="shared" si="20"/>
        <v>0</v>
      </c>
      <c r="DM16" s="39">
        <f t="shared" si="21"/>
        <v>5</v>
      </c>
      <c r="DN16" s="39">
        <f t="shared" si="22"/>
        <v>0</v>
      </c>
      <c r="DO16" s="39">
        <f t="shared" si="23"/>
        <v>0</v>
      </c>
      <c r="DP16" s="39">
        <f t="shared" si="24"/>
        <v>5</v>
      </c>
      <c r="DQ16" s="55">
        <f t="shared" si="25"/>
        <v>0</v>
      </c>
      <c r="DR16" s="55">
        <f t="shared" si="26"/>
        <v>0</v>
      </c>
      <c r="DS16" s="55">
        <f t="shared" si="27"/>
        <v>5</v>
      </c>
      <c r="DT16" s="55">
        <f t="shared" si="28"/>
        <v>0</v>
      </c>
      <c r="DU16" s="55">
        <f t="shared" si="29"/>
        <v>0</v>
      </c>
      <c r="DV16" s="56">
        <f t="shared" si="30"/>
        <v>20</v>
      </c>
      <c r="DW16" s="55">
        <f>IF(DV16&lt;&gt;20,RANK(DV16,$DV$4:$DV$18,1)+COUNTIF(DV$4:DV16,DV16)-1,20)</f>
        <v>20</v>
      </c>
      <c r="DX16" s="57">
        <f t="shared" si="31"/>
        <v>0</v>
      </c>
      <c r="DY16" s="58" t="str">
        <f t="shared" si="32"/>
        <v>-</v>
      </c>
      <c r="DZ16" s="32"/>
      <c r="EA16" s="4"/>
      <c r="EB16" s="4"/>
    </row>
    <row r="17" spans="1:132" ht="15.9" customHeight="1" x14ac:dyDescent="0.25">
      <c r="A17" s="11"/>
      <c r="B17" s="11"/>
      <c r="C17" s="5"/>
      <c r="D17" s="60" t="str">
        <f>classi!B139</f>
        <v>-</v>
      </c>
      <c r="E17" s="33"/>
      <c r="F17" s="34">
        <f>classi!C139</f>
        <v>0</v>
      </c>
      <c r="G17" s="34">
        <f>classi!D139</f>
        <v>0</v>
      </c>
      <c r="H17" s="34">
        <f>classi!G139</f>
        <v>0</v>
      </c>
      <c r="I17" s="33"/>
      <c r="J17" s="33"/>
      <c r="K17" s="33"/>
      <c r="L17" s="37">
        <v>0</v>
      </c>
      <c r="M17" s="37">
        <v>0</v>
      </c>
      <c r="N17" s="37">
        <v>0</v>
      </c>
      <c r="O17" s="38"/>
      <c r="P17" s="39">
        <f t="shared" si="0"/>
        <v>0</v>
      </c>
      <c r="Q17" s="37">
        <v>0</v>
      </c>
      <c r="R17" s="37">
        <v>0</v>
      </c>
      <c r="S17" s="37">
        <v>0</v>
      </c>
      <c r="T17" s="38"/>
      <c r="U17" s="39">
        <f t="shared" si="1"/>
        <v>0</v>
      </c>
      <c r="V17" s="37">
        <v>0</v>
      </c>
      <c r="W17" s="37">
        <v>0</v>
      </c>
      <c r="X17" s="37">
        <v>0</v>
      </c>
      <c r="Y17" s="38"/>
      <c r="Z17" s="39">
        <f t="shared" si="2"/>
        <v>0</v>
      </c>
      <c r="AA17" s="37">
        <v>0</v>
      </c>
      <c r="AB17" s="37">
        <v>0</v>
      </c>
      <c r="AC17" s="37">
        <v>0</v>
      </c>
      <c r="AD17" s="38"/>
      <c r="AE17" s="39">
        <f t="shared" si="3"/>
        <v>0</v>
      </c>
      <c r="AF17" s="37">
        <v>0</v>
      </c>
      <c r="AG17" s="37">
        <v>0</v>
      </c>
      <c r="AH17" s="37">
        <v>0</v>
      </c>
      <c r="AI17" s="38"/>
      <c r="AJ17" s="39">
        <f t="shared" si="4"/>
        <v>0</v>
      </c>
      <c r="AK17" s="37">
        <v>0</v>
      </c>
      <c r="AL17" s="37">
        <v>0</v>
      </c>
      <c r="AM17" s="37">
        <v>0</v>
      </c>
      <c r="AN17" s="38"/>
      <c r="AO17" s="39">
        <f t="shared" si="5"/>
        <v>0</v>
      </c>
      <c r="AP17" s="37">
        <v>0</v>
      </c>
      <c r="AQ17" s="37">
        <v>0</v>
      </c>
      <c r="AR17" s="37">
        <v>0</v>
      </c>
      <c r="AS17" s="38"/>
      <c r="AT17" s="39">
        <f t="shared" si="6"/>
        <v>0</v>
      </c>
      <c r="AU17" s="37">
        <v>0</v>
      </c>
      <c r="AV17" s="37">
        <v>0</v>
      </c>
      <c r="AW17" s="37">
        <v>0</v>
      </c>
      <c r="AX17" s="38"/>
      <c r="AY17" s="39">
        <f t="shared" si="7"/>
        <v>0</v>
      </c>
      <c r="AZ17" s="40">
        <f t="shared" si="8"/>
        <v>0</v>
      </c>
      <c r="BA17" s="41">
        <v>0</v>
      </c>
      <c r="BB17" s="41">
        <v>0</v>
      </c>
      <c r="BC17" s="41">
        <v>0</v>
      </c>
      <c r="BD17" s="42"/>
      <c r="BE17" s="39">
        <f t="shared" si="9"/>
        <v>0</v>
      </c>
      <c r="BF17" s="41">
        <v>0</v>
      </c>
      <c r="BG17" s="41">
        <v>0</v>
      </c>
      <c r="BH17" s="41">
        <v>0</v>
      </c>
      <c r="BI17" s="42"/>
      <c r="BJ17" s="39">
        <f t="shared" si="10"/>
        <v>0</v>
      </c>
      <c r="BK17" s="41">
        <v>0</v>
      </c>
      <c r="BL17" s="41">
        <v>0</v>
      </c>
      <c r="BM17" s="41">
        <v>0</v>
      </c>
      <c r="BN17" s="42"/>
      <c r="BO17" s="39">
        <f t="shared" si="11"/>
        <v>0</v>
      </c>
      <c r="BP17" s="41">
        <v>0</v>
      </c>
      <c r="BQ17" s="41">
        <v>0</v>
      </c>
      <c r="BR17" s="41">
        <v>0</v>
      </c>
      <c r="BS17" s="42"/>
      <c r="BT17" s="39">
        <f t="shared" si="12"/>
        <v>0</v>
      </c>
      <c r="BU17" s="43">
        <v>0</v>
      </c>
      <c r="BV17" s="43">
        <v>0</v>
      </c>
      <c r="BW17" s="43">
        <v>0</v>
      </c>
      <c r="BX17" s="42"/>
      <c r="BY17" s="39">
        <f t="shared" si="13"/>
        <v>0</v>
      </c>
      <c r="BZ17" s="43">
        <v>0</v>
      </c>
      <c r="CA17" s="43">
        <v>0</v>
      </c>
      <c r="CB17" s="43">
        <v>0</v>
      </c>
      <c r="CC17" s="44"/>
      <c r="CD17" s="45">
        <f t="shared" si="14"/>
        <v>0</v>
      </c>
      <c r="CE17" s="46"/>
      <c r="CF17" s="47"/>
      <c r="CG17" s="47"/>
      <c r="CH17" s="42"/>
      <c r="CI17" s="47"/>
      <c r="CJ17" s="47"/>
      <c r="CK17" s="47"/>
      <c r="CL17" s="42"/>
      <c r="CM17" s="47"/>
      <c r="CN17" s="47"/>
      <c r="CO17" s="47"/>
      <c r="CP17" s="42"/>
      <c r="CQ17" s="47"/>
      <c r="CR17" s="47"/>
      <c r="CS17" s="47"/>
      <c r="CT17" s="42"/>
      <c r="CU17" s="47"/>
      <c r="CV17" s="47"/>
      <c r="CW17" s="47"/>
      <c r="CX17" s="42"/>
      <c r="CY17" s="47"/>
      <c r="CZ17" s="47"/>
      <c r="DA17" s="47"/>
      <c r="DB17" s="48"/>
      <c r="DC17" s="49"/>
      <c r="DD17" s="50">
        <f t="shared" si="42"/>
        <v>0</v>
      </c>
      <c r="DE17" s="51">
        <f t="shared" si="43"/>
        <v>0</v>
      </c>
      <c r="DF17" s="51">
        <f t="shared" si="44"/>
        <v>0</v>
      </c>
      <c r="DG17" s="38">
        <f t="shared" si="15"/>
        <v>0</v>
      </c>
      <c r="DH17" s="52">
        <f t="shared" si="16"/>
        <v>0</v>
      </c>
      <c r="DI17" s="39">
        <f t="shared" si="17"/>
        <v>0</v>
      </c>
      <c r="DJ17" s="53">
        <f t="shared" si="18"/>
        <v>5</v>
      </c>
      <c r="DK17" s="54">
        <f t="shared" si="19"/>
        <v>0</v>
      </c>
      <c r="DL17" s="39">
        <f t="shared" si="20"/>
        <v>0</v>
      </c>
      <c r="DM17" s="39">
        <f t="shared" si="21"/>
        <v>5</v>
      </c>
      <c r="DN17" s="39">
        <f t="shared" si="22"/>
        <v>0</v>
      </c>
      <c r="DO17" s="39">
        <f t="shared" si="23"/>
        <v>0</v>
      </c>
      <c r="DP17" s="39">
        <f t="shared" si="24"/>
        <v>5</v>
      </c>
      <c r="DQ17" s="55">
        <f t="shared" si="25"/>
        <v>0</v>
      </c>
      <c r="DR17" s="55">
        <f t="shared" si="26"/>
        <v>0</v>
      </c>
      <c r="DS17" s="55">
        <f t="shared" si="27"/>
        <v>5</v>
      </c>
      <c r="DT17" s="55">
        <f t="shared" si="28"/>
        <v>0</v>
      </c>
      <c r="DU17" s="55">
        <f t="shared" si="29"/>
        <v>0</v>
      </c>
      <c r="DV17" s="56">
        <f t="shared" si="30"/>
        <v>20</v>
      </c>
      <c r="DW17" s="55">
        <f>IF(DV17&lt;&gt;20,RANK(DV17,$DV$4:$DV$18,1)+COUNTIF(DV$4:DV17,DV17)-1,20)</f>
        <v>20</v>
      </c>
      <c r="DX17" s="57">
        <f t="shared" si="31"/>
        <v>0</v>
      </c>
      <c r="DY17" s="58" t="str">
        <f t="shared" si="32"/>
        <v>-</v>
      </c>
      <c r="DZ17" s="32"/>
      <c r="EA17" s="4"/>
      <c r="EB17" s="4"/>
    </row>
    <row r="18" spans="1:132" ht="16.5" customHeight="1" thickBot="1" x14ac:dyDescent="0.3">
      <c r="A18" s="11"/>
      <c r="B18" s="11"/>
      <c r="C18" s="5"/>
      <c r="D18" s="61" t="str">
        <f>classi!B140</f>
        <v>-</v>
      </c>
      <c r="E18" s="62"/>
      <c r="F18" s="63">
        <f>classi!C140</f>
        <v>0</v>
      </c>
      <c r="G18" s="63">
        <f>classi!D140</f>
        <v>0</v>
      </c>
      <c r="H18" s="63">
        <f>classi!G140</f>
        <v>0</v>
      </c>
      <c r="I18" s="62"/>
      <c r="J18" s="62"/>
      <c r="K18" s="62"/>
      <c r="L18" s="37">
        <v>0</v>
      </c>
      <c r="M18" s="37">
        <v>0</v>
      </c>
      <c r="N18" s="37">
        <v>0</v>
      </c>
      <c r="O18" s="66"/>
      <c r="P18" s="67">
        <f t="shared" si="0"/>
        <v>0</v>
      </c>
      <c r="Q18" s="37">
        <v>0</v>
      </c>
      <c r="R18" s="37">
        <v>0</v>
      </c>
      <c r="S18" s="37">
        <v>0</v>
      </c>
      <c r="T18" s="66"/>
      <c r="U18" s="67">
        <f t="shared" si="1"/>
        <v>0</v>
      </c>
      <c r="V18" s="37">
        <v>0</v>
      </c>
      <c r="W18" s="37">
        <v>0</v>
      </c>
      <c r="X18" s="37">
        <v>0</v>
      </c>
      <c r="Y18" s="66"/>
      <c r="Z18" s="67">
        <f t="shared" si="2"/>
        <v>0</v>
      </c>
      <c r="AA18" s="37">
        <v>0</v>
      </c>
      <c r="AB18" s="37">
        <v>0</v>
      </c>
      <c r="AC18" s="37">
        <v>0</v>
      </c>
      <c r="AD18" s="66"/>
      <c r="AE18" s="67">
        <f t="shared" si="3"/>
        <v>0</v>
      </c>
      <c r="AF18" s="37">
        <v>0</v>
      </c>
      <c r="AG18" s="37">
        <v>0</v>
      </c>
      <c r="AH18" s="37">
        <v>0</v>
      </c>
      <c r="AI18" s="66"/>
      <c r="AJ18" s="67">
        <f t="shared" si="4"/>
        <v>0</v>
      </c>
      <c r="AK18" s="37">
        <v>0</v>
      </c>
      <c r="AL18" s="37">
        <v>0</v>
      </c>
      <c r="AM18" s="37">
        <v>0</v>
      </c>
      <c r="AN18" s="66"/>
      <c r="AO18" s="67">
        <f t="shared" si="5"/>
        <v>0</v>
      </c>
      <c r="AP18" s="37">
        <v>0</v>
      </c>
      <c r="AQ18" s="37">
        <v>0</v>
      </c>
      <c r="AR18" s="37">
        <v>0</v>
      </c>
      <c r="AS18" s="66"/>
      <c r="AT18" s="67">
        <f t="shared" si="6"/>
        <v>0</v>
      </c>
      <c r="AU18" s="37">
        <v>0</v>
      </c>
      <c r="AV18" s="37">
        <v>0</v>
      </c>
      <c r="AW18" s="37">
        <v>0</v>
      </c>
      <c r="AX18" s="66"/>
      <c r="AY18" s="67">
        <f t="shared" si="7"/>
        <v>0</v>
      </c>
      <c r="AZ18" s="137">
        <f t="shared" si="8"/>
        <v>0</v>
      </c>
      <c r="BA18" s="68">
        <v>0</v>
      </c>
      <c r="BB18" s="68">
        <v>0</v>
      </c>
      <c r="BC18" s="68">
        <v>0</v>
      </c>
      <c r="BD18" s="69"/>
      <c r="BE18" s="67">
        <f t="shared" si="9"/>
        <v>0</v>
      </c>
      <c r="BF18" s="68">
        <v>0</v>
      </c>
      <c r="BG18" s="68">
        <v>0</v>
      </c>
      <c r="BH18" s="68">
        <v>0</v>
      </c>
      <c r="BI18" s="69"/>
      <c r="BJ18" s="67">
        <f t="shared" si="10"/>
        <v>0</v>
      </c>
      <c r="BK18" s="68">
        <v>0</v>
      </c>
      <c r="BL18" s="68">
        <v>0</v>
      </c>
      <c r="BM18" s="68">
        <v>0</v>
      </c>
      <c r="BN18" s="69"/>
      <c r="BO18" s="67">
        <f t="shared" si="11"/>
        <v>0</v>
      </c>
      <c r="BP18" s="68">
        <v>0</v>
      </c>
      <c r="BQ18" s="68">
        <v>0</v>
      </c>
      <c r="BR18" s="68">
        <v>0</v>
      </c>
      <c r="BS18" s="69"/>
      <c r="BT18" s="67">
        <f t="shared" si="12"/>
        <v>0</v>
      </c>
      <c r="BU18" s="70">
        <v>0</v>
      </c>
      <c r="BV18" s="70">
        <v>0</v>
      </c>
      <c r="BW18" s="70">
        <v>0</v>
      </c>
      <c r="BX18" s="69"/>
      <c r="BY18" s="67">
        <f t="shared" si="13"/>
        <v>0</v>
      </c>
      <c r="BZ18" s="70">
        <v>0</v>
      </c>
      <c r="CA18" s="70">
        <v>0</v>
      </c>
      <c r="CB18" s="70">
        <v>0</v>
      </c>
      <c r="CC18" s="71"/>
      <c r="CD18" s="72">
        <f t="shared" si="14"/>
        <v>0</v>
      </c>
      <c r="CE18" s="73"/>
      <c r="CF18" s="74"/>
      <c r="CG18" s="74"/>
      <c r="CH18" s="69"/>
      <c r="CI18" s="74"/>
      <c r="CJ18" s="74"/>
      <c r="CK18" s="74"/>
      <c r="CL18" s="69"/>
      <c r="CM18" s="74"/>
      <c r="CN18" s="74"/>
      <c r="CO18" s="74"/>
      <c r="CP18" s="69"/>
      <c r="CQ18" s="74"/>
      <c r="CR18" s="74"/>
      <c r="CS18" s="74"/>
      <c r="CT18" s="69"/>
      <c r="CU18" s="74"/>
      <c r="CV18" s="74"/>
      <c r="CW18" s="74"/>
      <c r="CX18" s="69"/>
      <c r="CY18" s="74"/>
      <c r="CZ18" s="74"/>
      <c r="DA18" s="74"/>
      <c r="DB18" s="75"/>
      <c r="DC18" s="76"/>
      <c r="DD18" s="77">
        <f t="shared" si="42"/>
        <v>0</v>
      </c>
      <c r="DE18" s="78">
        <f t="shared" si="43"/>
        <v>0</v>
      </c>
      <c r="DF18" s="78">
        <f t="shared" si="44"/>
        <v>0</v>
      </c>
      <c r="DG18" s="66">
        <f t="shared" si="15"/>
        <v>0</v>
      </c>
      <c r="DH18" s="79">
        <f t="shared" si="16"/>
        <v>0</v>
      </c>
      <c r="DI18" s="67">
        <f t="shared" si="17"/>
        <v>0</v>
      </c>
      <c r="DJ18" s="80">
        <f t="shared" si="18"/>
        <v>5</v>
      </c>
      <c r="DK18" s="81">
        <f t="shared" si="19"/>
        <v>0</v>
      </c>
      <c r="DL18" s="67">
        <f t="shared" si="20"/>
        <v>0</v>
      </c>
      <c r="DM18" s="67">
        <f t="shared" si="21"/>
        <v>5</v>
      </c>
      <c r="DN18" s="67">
        <f t="shared" si="22"/>
        <v>0</v>
      </c>
      <c r="DO18" s="67">
        <f t="shared" si="23"/>
        <v>0</v>
      </c>
      <c r="DP18" s="67">
        <f t="shared" si="24"/>
        <v>5</v>
      </c>
      <c r="DQ18" s="82">
        <f t="shared" si="25"/>
        <v>0</v>
      </c>
      <c r="DR18" s="82">
        <f t="shared" si="26"/>
        <v>0</v>
      </c>
      <c r="DS18" s="83">
        <f t="shared" si="27"/>
        <v>5</v>
      </c>
      <c r="DT18" s="82">
        <f t="shared" si="28"/>
        <v>0</v>
      </c>
      <c r="DU18" s="82">
        <f t="shared" si="29"/>
        <v>0</v>
      </c>
      <c r="DV18" s="83">
        <f t="shared" si="30"/>
        <v>20</v>
      </c>
      <c r="DW18" s="82">
        <f>IF(DV18&lt;&gt;20,RANK(DV18,$DV$4:$DV$18,1)+COUNTIF(DV$4:DV18,DV18)-1,20)</f>
        <v>20</v>
      </c>
      <c r="DX18" s="84">
        <f t="shared" si="31"/>
        <v>0</v>
      </c>
      <c r="DY18" s="85" t="str">
        <f t="shared" si="32"/>
        <v>-</v>
      </c>
      <c r="DZ18" s="32"/>
      <c r="EA18" s="4"/>
      <c r="EB18" s="4"/>
    </row>
    <row r="19" spans="1:132" ht="16.5" customHeight="1" x14ac:dyDescent="0.25">
      <c r="A19" s="11"/>
      <c r="B19" s="11"/>
      <c r="C19" s="11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8"/>
      <c r="DL19" s="88"/>
      <c r="DM19" s="88"/>
      <c r="DN19" s="88"/>
      <c r="DO19" s="88"/>
      <c r="DP19" s="88"/>
      <c r="DQ19" s="88"/>
      <c r="DR19" s="89">
        <f t="shared" si="26"/>
        <v>0</v>
      </c>
      <c r="DS19" s="90"/>
      <c r="DT19" s="88"/>
      <c r="DU19" s="88"/>
      <c r="DV19" s="88"/>
      <c r="DW19" s="88"/>
      <c r="DX19" s="88"/>
      <c r="DY19" s="88"/>
      <c r="DZ19" s="11"/>
      <c r="EA19" s="4"/>
      <c r="EB19" s="4"/>
    </row>
    <row r="20" spans="1:132" ht="15.9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2"/>
      <c r="DL20" s="92"/>
      <c r="DM20" s="92"/>
      <c r="DN20" s="92"/>
      <c r="DO20" s="92"/>
      <c r="DP20" s="92"/>
      <c r="DQ20" s="11"/>
      <c r="DR20" s="11"/>
      <c r="DS20" s="11"/>
      <c r="DT20" s="11"/>
      <c r="DU20" s="11"/>
      <c r="DV20" s="11"/>
      <c r="DW20" s="11"/>
      <c r="DX20" s="93"/>
      <c r="DY20" s="93"/>
      <c r="DZ20" s="11"/>
      <c r="EA20" s="4"/>
      <c r="EB20" s="4"/>
    </row>
    <row r="21" spans="1:132" ht="16.5" customHeight="1" x14ac:dyDescent="0.25">
      <c r="A21" s="11"/>
      <c r="B21" s="11"/>
      <c r="C21" s="11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2"/>
      <c r="DL21" s="92"/>
      <c r="DM21" s="92"/>
      <c r="DN21" s="92"/>
      <c r="DO21" s="92"/>
      <c r="DP21" s="92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4"/>
      <c r="EB21" s="4"/>
    </row>
    <row r="22" spans="1:132" ht="17.100000000000001" customHeight="1" x14ac:dyDescent="0.25">
      <c r="A22" s="11"/>
      <c r="B22" s="11"/>
      <c r="C22" s="5"/>
      <c r="D22" s="94" t="str">
        <f>D2</f>
        <v xml:space="preserve">FS1  </v>
      </c>
      <c r="E22" s="95"/>
      <c r="F22" s="96"/>
      <c r="G22" s="97"/>
      <c r="H22" s="98"/>
      <c r="I22" s="322"/>
      <c r="J22" s="99"/>
      <c r="K22" s="100"/>
      <c r="L22" s="348" t="s">
        <v>25</v>
      </c>
      <c r="M22" s="349"/>
      <c r="N22" s="349"/>
      <c r="O22" s="350"/>
      <c r="P22" s="348" t="s">
        <v>26</v>
      </c>
      <c r="Q22" s="349"/>
      <c r="R22" s="349"/>
      <c r="S22" s="349"/>
      <c r="T22" s="350"/>
      <c r="U22" s="348" t="s">
        <v>27</v>
      </c>
      <c r="V22" s="349"/>
      <c r="W22" s="349"/>
      <c r="X22" s="349"/>
      <c r="Y22" s="349"/>
      <c r="Z22" s="349"/>
      <c r="AA22" s="350"/>
      <c r="AB22" s="101"/>
      <c r="AC22" s="323"/>
      <c r="AD22" s="323"/>
      <c r="AE22" s="324"/>
      <c r="AF22" s="325"/>
      <c r="AG22" s="32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4"/>
      <c r="EB22" s="4"/>
    </row>
    <row r="23" spans="1:132" ht="17.100000000000001" customHeight="1" thickBot="1" x14ac:dyDescent="0.3">
      <c r="A23" s="11"/>
      <c r="B23" s="11"/>
      <c r="C23" s="5"/>
      <c r="D23" s="17" t="s">
        <v>55</v>
      </c>
      <c r="E23" s="18"/>
      <c r="F23" s="19" t="s">
        <v>2</v>
      </c>
      <c r="G23" s="19" t="s">
        <v>3</v>
      </c>
      <c r="H23" s="19" t="s">
        <v>17</v>
      </c>
      <c r="I23" s="102"/>
      <c r="J23" s="102"/>
      <c r="K23" s="103"/>
      <c r="L23" s="104" t="s">
        <v>28</v>
      </c>
      <c r="M23" s="105" t="s">
        <v>29</v>
      </c>
      <c r="N23" s="105" t="s">
        <v>30</v>
      </c>
      <c r="O23" s="106" t="s">
        <v>31</v>
      </c>
      <c r="P23" s="104" t="s">
        <v>32</v>
      </c>
      <c r="Q23" s="105" t="s">
        <v>33</v>
      </c>
      <c r="R23" s="105" t="s">
        <v>34</v>
      </c>
      <c r="S23" s="105" t="s">
        <v>35</v>
      </c>
      <c r="T23" s="107" t="s">
        <v>65</v>
      </c>
      <c r="U23" s="104" t="s">
        <v>37</v>
      </c>
      <c r="V23" s="105" t="s">
        <v>38</v>
      </c>
      <c r="W23" s="105" t="s">
        <v>39</v>
      </c>
      <c r="X23" s="105" t="s">
        <v>40</v>
      </c>
      <c r="Y23" s="105" t="s">
        <v>66</v>
      </c>
      <c r="Z23" s="105" t="s">
        <v>67</v>
      </c>
      <c r="AA23" s="106" t="s">
        <v>68</v>
      </c>
      <c r="AB23" s="104" t="s">
        <v>69</v>
      </c>
      <c r="AC23" s="108" t="s">
        <v>52</v>
      </c>
      <c r="AD23" s="108" t="s">
        <v>1</v>
      </c>
      <c r="AE23" s="109"/>
      <c r="AF23" s="110"/>
      <c r="AG23" s="32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4"/>
      <c r="EB23" s="4"/>
    </row>
    <row r="24" spans="1:132" ht="16.5" customHeight="1" thickBot="1" x14ac:dyDescent="0.3">
      <c r="A24" s="11"/>
      <c r="B24" s="11"/>
      <c r="C24" s="111">
        <v>1</v>
      </c>
      <c r="D24" s="112">
        <f t="shared" ref="D24:D39" si="45">IF(AA24="-",INDEX(DV$1:DV$18,MATCH(C24,$DW$1:$DW$18,0)),AA24)</f>
        <v>1</v>
      </c>
      <c r="E24" s="113"/>
      <c r="F24" s="114" t="str">
        <f t="shared" ref="F24:F39" si="46">INDEX(F$1:F$18,MATCH(C24,$DW$1:$DW$18,0))</f>
        <v>CAROLINA</v>
      </c>
      <c r="G24" s="114" t="str">
        <f t="shared" ref="G24:G39" si="47">INDEX(G$1:G$18,MATCH(C24,$DW$1:$DW$18,0))</f>
        <v>MERONI</v>
      </c>
      <c r="H24" s="114" t="str">
        <f t="shared" ref="H24:H39" si="48">INDEX(H$1:H$18,MATCH(C24,$DW$1:$DW$18,0))</f>
        <v>ROXY</v>
      </c>
      <c r="I24" s="113"/>
      <c r="J24" s="113"/>
      <c r="K24" s="115"/>
      <c r="L24" s="54">
        <f t="shared" ref="L24:L39" si="49">INDEX(P$1:P$18,MATCH(C24,$DW$1:$DW$18,0))</f>
        <v>20.666666666666668</v>
      </c>
      <c r="M24" s="39">
        <f t="shared" ref="M24:M39" si="50">INDEX(U$1:U$18,MATCH(C24,$DW$1:$DW$18,0))</f>
        <v>20.333333333333332</v>
      </c>
      <c r="N24" s="39">
        <f t="shared" ref="N24:N39" si="51">INDEX(Z$1:Z$18,MATCH(C24,$DW$1:$DW$18,0))</f>
        <v>18.666666666666668</v>
      </c>
      <c r="O24" s="45">
        <f t="shared" ref="O24:O39" si="52">INDEX(AE$1:AE$18,MATCH(C24,$DW$1:$DW$18,0))</f>
        <v>19.333333333333332</v>
      </c>
      <c r="P24" s="116">
        <f t="shared" ref="P24:P39" si="53">INDEX(AJ$1:AJ$18,MATCH(C24,$DW$1:$DW$18,0))</f>
        <v>19</v>
      </c>
      <c r="Q24" s="117">
        <f t="shared" ref="Q24:Q39" si="54">INDEX(AO$1:AO$18,MATCH(C24,$DW$1:$DW$18,0))</f>
        <v>17.666666666666668</v>
      </c>
      <c r="R24" s="117">
        <f t="shared" ref="R24:R39" si="55">INDEX(AT$1:AT$18,MATCH(C24,$DW$1:$DW$18,0))</f>
        <v>18.333333333333332</v>
      </c>
      <c r="S24" s="118">
        <f t="shared" ref="S24:S39" si="56">INDEX(AY$1:AY$18,MATCH(C24,$DW$1:$DW$18,0))</f>
        <v>18.333333333333332</v>
      </c>
      <c r="T24" s="119">
        <f t="shared" ref="T24:T39" si="57">INDEX(AZ$1:AZ$18,MATCH(C24,$DW$1:$DW$18,0))</f>
        <v>152.33333333333334</v>
      </c>
      <c r="U24" s="116">
        <f t="shared" ref="U24:U39" si="58">INDEX(BE$1:BE$18,MATCH(C24,$DW$1:$DW$18,0))</f>
        <v>2.3000000000000003</v>
      </c>
      <c r="V24" s="117">
        <f>INDEX(BJ$1:BJ$18,MATCH(C24,$DW$1:$DW$18,0))</f>
        <v>0.16666666666666666</v>
      </c>
      <c r="W24" s="117">
        <f t="shared" ref="W24:W39" si="59">INDEX(BO$1:BO$18,MATCH(C24,$DW$1:$DW$18,0))</f>
        <v>0</v>
      </c>
      <c r="X24" s="117">
        <f t="shared" ref="X24:X39" si="60">INDEX(BT$1:BT$18,MATCH(C24,$DW$1:$DW$18,0))</f>
        <v>0</v>
      </c>
      <c r="Y24" s="117">
        <f t="shared" ref="Y24:Y39" si="61">INDEX(BY$1:BY$18,MATCH(C24,$DW$1:$DW$18,0))</f>
        <v>0</v>
      </c>
      <c r="Z24" s="118">
        <f t="shared" ref="Z24:Z39" si="62">INDEX(CD$1:CD$18,MATCH(C24,$DW$1:$DW$18,0))</f>
        <v>0</v>
      </c>
      <c r="AA24" s="120" t="str">
        <f t="shared" ref="AA24:AA39" si="63">INDEX(DY$1:DY$18,MATCH(C24,$DW$1:$DW$18,0))</f>
        <v>-</v>
      </c>
      <c r="AB24" s="116">
        <f t="shared" ref="AB24:AB39" si="64">INDEX(DH$1:DH$18,MATCH(C24,$DW$1:$DW$18,0))</f>
        <v>2.4666666666666668</v>
      </c>
      <c r="AC24" s="117">
        <f>INDEX(DI$1:DI$18,MATCH(C24,$DW$1:$DW$18,0))</f>
        <v>149.86666666666667</v>
      </c>
      <c r="AD24" s="138">
        <f t="shared" ref="AD24:AD39" si="65">INDEX(D$1:D$18,MATCH(C24,$DW$1:$DW$18,0))</f>
        <v>42</v>
      </c>
      <c r="AE24" s="122"/>
      <c r="AF24" s="139" t="str">
        <f>IF(AC24&gt;=150,"Point","-")</f>
        <v>-</v>
      </c>
      <c r="AG24" s="124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4"/>
      <c r="EB24" s="4"/>
    </row>
    <row r="25" spans="1:132" ht="15.9" customHeight="1" thickBot="1" x14ac:dyDescent="0.3">
      <c r="A25" s="11"/>
      <c r="B25" s="11"/>
      <c r="C25" s="111">
        <v>2</v>
      </c>
      <c r="D25" s="125">
        <f t="shared" si="45"/>
        <v>2</v>
      </c>
      <c r="E25" s="33"/>
      <c r="F25" s="126" t="str">
        <f t="shared" si="46"/>
        <v>CRITSTINA</v>
      </c>
      <c r="G25" s="126" t="str">
        <f t="shared" si="47"/>
        <v>TIRELLI</v>
      </c>
      <c r="H25" s="126" t="str">
        <f t="shared" si="48"/>
        <v>REBECCA</v>
      </c>
      <c r="I25" s="33"/>
      <c r="J25" s="33"/>
      <c r="K25" s="127"/>
      <c r="L25" s="54">
        <f t="shared" ref="L25:L31" si="66">INDEX(P$1:P$18,MATCH(C25,$DW$1:$DW$18,0))</f>
        <v>17</v>
      </c>
      <c r="M25" s="39">
        <f t="shared" ref="M25:M31" si="67">INDEX(U$1:U$18,MATCH(C25,$DW$1:$DW$18,0))</f>
        <v>18.666666666666668</v>
      </c>
      <c r="N25" s="39">
        <f t="shared" ref="N25:N31" si="68">INDEX(Z$1:Z$18,MATCH(C25,$DW$1:$DW$18,0))</f>
        <v>18.333333333333332</v>
      </c>
      <c r="O25" s="45">
        <f t="shared" ref="O25:O31" si="69">INDEX(AE$1:AE$18,MATCH(C25,$DW$1:$DW$18,0))</f>
        <v>18.666666666666668</v>
      </c>
      <c r="P25" s="116">
        <f t="shared" ref="P25:P31" si="70">INDEX(AJ$1:AJ$18,MATCH(C25,$DW$1:$DW$18,0))</f>
        <v>16.666666666666668</v>
      </c>
      <c r="Q25" s="117">
        <f t="shared" ref="Q25:Q31" si="71">INDEX(AO$1:AO$18,MATCH(C25,$DW$1:$DW$18,0))</f>
        <v>16</v>
      </c>
      <c r="R25" s="117">
        <f t="shared" ref="R25:R31" si="72">INDEX(AT$1:AT$18,MATCH(C25,$DW$1:$DW$18,0))</f>
        <v>18.333333333333332</v>
      </c>
      <c r="S25" s="118">
        <f t="shared" ref="S25:S31" si="73">INDEX(AY$1:AY$18,MATCH(C25,$DW$1:$DW$18,0))</f>
        <v>18.333333333333332</v>
      </c>
      <c r="T25" s="128">
        <f t="shared" si="57"/>
        <v>142</v>
      </c>
      <c r="U25" s="116">
        <f t="shared" ref="U25:U31" si="74">INDEX(BE$1:BE$18,MATCH(C25,$DW$1:$DW$18,0))</f>
        <v>0.16666666666666666</v>
      </c>
      <c r="V25" s="117">
        <f t="shared" ref="V25:V31" si="75">INDEX(BJ$1:BJ$18,MATCH(C25,$DW$1:$DW$18,0))</f>
        <v>0</v>
      </c>
      <c r="W25" s="117">
        <f t="shared" ref="W25:W31" si="76">INDEX(BO$1:BO$18,MATCH(C25,$DW$1:$DW$18,0))</f>
        <v>0</v>
      </c>
      <c r="X25" s="117">
        <f t="shared" ref="X25:X31" si="77">INDEX(BT$1:BT$18,MATCH(C25,$DW$1:$DW$18,0))</f>
        <v>0</v>
      </c>
      <c r="Y25" s="117">
        <f t="shared" ref="Y25:Y31" si="78">INDEX(BY$1:BY$18,MATCH(C25,$DW$1:$DW$18,0))</f>
        <v>0</v>
      </c>
      <c r="Z25" s="118">
        <f t="shared" ref="Z25:Z31" si="79">INDEX(CD$1:CD$18,MATCH(C25,$DW$1:$DW$18,0))</f>
        <v>0</v>
      </c>
      <c r="AA25" s="129" t="str">
        <f t="shared" si="63"/>
        <v>-</v>
      </c>
      <c r="AB25" s="54">
        <f t="shared" si="64"/>
        <v>0.16666666666666666</v>
      </c>
      <c r="AC25" s="39">
        <f t="shared" ref="AC25:AC39" si="80">INDEX(DI$1:DI$18,MATCH(C25,$DW$1:$DW$18,0))</f>
        <v>141.83333333333334</v>
      </c>
      <c r="AD25" s="56">
        <f t="shared" si="65"/>
        <v>48</v>
      </c>
      <c r="AE25" s="57"/>
      <c r="AF25" s="139" t="str">
        <f t="shared" ref="AF25:AF30" si="81">IF(AC25&gt;=150,"Point","-")</f>
        <v>-</v>
      </c>
      <c r="AG25" s="130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4"/>
      <c r="EB25" s="4"/>
    </row>
    <row r="26" spans="1:132" ht="15.9" customHeight="1" thickBot="1" x14ac:dyDescent="0.3">
      <c r="A26" s="11"/>
      <c r="B26" s="11"/>
      <c r="C26" s="111">
        <v>3</v>
      </c>
      <c r="D26" s="125">
        <f t="shared" si="45"/>
        <v>3</v>
      </c>
      <c r="E26" s="33"/>
      <c r="F26" s="126" t="str">
        <f t="shared" si="46"/>
        <v>LUISA</v>
      </c>
      <c r="G26" s="126" t="str">
        <f t="shared" si="47"/>
        <v>TURRI</v>
      </c>
      <c r="H26" s="126" t="str">
        <f t="shared" si="48"/>
        <v>SHARY</v>
      </c>
      <c r="I26" s="33"/>
      <c r="J26" s="33"/>
      <c r="K26" s="127"/>
      <c r="L26" s="54">
        <f t="shared" si="66"/>
        <v>19</v>
      </c>
      <c r="M26" s="39">
        <f t="shared" si="67"/>
        <v>17.666666666666668</v>
      </c>
      <c r="N26" s="39">
        <f t="shared" si="68"/>
        <v>18.333333333333332</v>
      </c>
      <c r="O26" s="45">
        <f t="shared" si="69"/>
        <v>18</v>
      </c>
      <c r="P26" s="116">
        <f t="shared" si="70"/>
        <v>17.666666666666668</v>
      </c>
      <c r="Q26" s="117">
        <f t="shared" si="71"/>
        <v>17</v>
      </c>
      <c r="R26" s="117">
        <f t="shared" si="72"/>
        <v>16.333333333333332</v>
      </c>
      <c r="S26" s="118">
        <f t="shared" si="73"/>
        <v>17</v>
      </c>
      <c r="T26" s="128">
        <f t="shared" si="57"/>
        <v>141</v>
      </c>
      <c r="U26" s="116">
        <f t="shared" si="74"/>
        <v>0</v>
      </c>
      <c r="V26" s="117">
        <f t="shared" si="75"/>
        <v>0</v>
      </c>
      <c r="W26" s="117">
        <f t="shared" si="76"/>
        <v>0</v>
      </c>
      <c r="X26" s="117">
        <f t="shared" si="77"/>
        <v>0</v>
      </c>
      <c r="Y26" s="117">
        <f t="shared" si="78"/>
        <v>0</v>
      </c>
      <c r="Z26" s="118">
        <f t="shared" si="79"/>
        <v>0</v>
      </c>
      <c r="AA26" s="129" t="str">
        <f t="shared" si="63"/>
        <v>-</v>
      </c>
      <c r="AB26" s="54">
        <f t="shared" si="64"/>
        <v>0</v>
      </c>
      <c r="AC26" s="39">
        <f t="shared" si="80"/>
        <v>141</v>
      </c>
      <c r="AD26" s="56">
        <f t="shared" si="65"/>
        <v>41</v>
      </c>
      <c r="AE26" s="57"/>
      <c r="AF26" s="139" t="str">
        <f t="shared" si="81"/>
        <v>-</v>
      </c>
      <c r="AG26" s="130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4"/>
      <c r="EB26" s="4"/>
    </row>
    <row r="27" spans="1:132" ht="15.9" customHeight="1" thickBot="1" x14ac:dyDescent="0.3">
      <c r="A27" s="11"/>
      <c r="B27" s="11"/>
      <c r="C27" s="111">
        <v>4</v>
      </c>
      <c r="D27" s="125">
        <f t="shared" si="45"/>
        <v>4</v>
      </c>
      <c r="E27" s="33"/>
      <c r="F27" s="126" t="str">
        <f t="shared" si="46"/>
        <v>GIULIA</v>
      </c>
      <c r="G27" s="126" t="str">
        <f t="shared" si="47"/>
        <v>SORRENTI</v>
      </c>
      <c r="H27" s="126" t="str">
        <f t="shared" si="48"/>
        <v>ERIN</v>
      </c>
      <c r="I27" s="33"/>
      <c r="J27" s="33"/>
      <c r="K27" s="127"/>
      <c r="L27" s="54">
        <f t="shared" si="66"/>
        <v>16.666666666666668</v>
      </c>
      <c r="M27" s="39">
        <f t="shared" si="67"/>
        <v>16.666666666666668</v>
      </c>
      <c r="N27" s="39">
        <f t="shared" si="68"/>
        <v>17</v>
      </c>
      <c r="O27" s="45">
        <f t="shared" si="69"/>
        <v>17</v>
      </c>
      <c r="P27" s="116">
        <f t="shared" si="70"/>
        <v>16.666666666666668</v>
      </c>
      <c r="Q27" s="117">
        <f t="shared" si="71"/>
        <v>15.333333333333334</v>
      </c>
      <c r="R27" s="117">
        <f t="shared" si="72"/>
        <v>15.666666666666666</v>
      </c>
      <c r="S27" s="118">
        <f t="shared" si="73"/>
        <v>16</v>
      </c>
      <c r="T27" s="128">
        <f t="shared" si="57"/>
        <v>131</v>
      </c>
      <c r="U27" s="116">
        <f t="shared" si="74"/>
        <v>0</v>
      </c>
      <c r="V27" s="117">
        <f t="shared" si="75"/>
        <v>0</v>
      </c>
      <c r="W27" s="117">
        <f t="shared" si="76"/>
        <v>0</v>
      </c>
      <c r="X27" s="117">
        <f t="shared" si="77"/>
        <v>0</v>
      </c>
      <c r="Y27" s="117">
        <f t="shared" si="78"/>
        <v>0</v>
      </c>
      <c r="Z27" s="118">
        <f t="shared" si="79"/>
        <v>0</v>
      </c>
      <c r="AA27" s="129" t="str">
        <f t="shared" si="63"/>
        <v>-</v>
      </c>
      <c r="AB27" s="54">
        <f t="shared" si="64"/>
        <v>0</v>
      </c>
      <c r="AC27" s="39">
        <f t="shared" si="80"/>
        <v>131</v>
      </c>
      <c r="AD27" s="56">
        <f t="shared" si="65"/>
        <v>45</v>
      </c>
      <c r="AE27" s="57"/>
      <c r="AF27" s="139" t="str">
        <f t="shared" si="81"/>
        <v>-</v>
      </c>
      <c r="AG27" s="130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4"/>
      <c r="EB27" s="4"/>
    </row>
    <row r="28" spans="1:132" ht="15.9" customHeight="1" thickBot="1" x14ac:dyDescent="0.3">
      <c r="A28" s="11"/>
      <c r="B28" s="11"/>
      <c r="C28" s="111">
        <v>5</v>
      </c>
      <c r="D28" s="125">
        <f t="shared" si="45"/>
        <v>5</v>
      </c>
      <c r="E28" s="33"/>
      <c r="F28" s="126" t="str">
        <f t="shared" si="46"/>
        <v>CAROLA</v>
      </c>
      <c r="G28" s="126" t="str">
        <f t="shared" si="47"/>
        <v>MARIANI</v>
      </c>
      <c r="H28" s="126" t="str">
        <f t="shared" si="48"/>
        <v>OLIVIA</v>
      </c>
      <c r="I28" s="33"/>
      <c r="J28" s="33"/>
      <c r="K28" s="127"/>
      <c r="L28" s="54">
        <f t="shared" si="66"/>
        <v>0</v>
      </c>
      <c r="M28" s="39">
        <f t="shared" si="67"/>
        <v>0</v>
      </c>
      <c r="N28" s="39">
        <f t="shared" si="68"/>
        <v>0</v>
      </c>
      <c r="O28" s="45">
        <f t="shared" si="69"/>
        <v>0</v>
      </c>
      <c r="P28" s="116">
        <f t="shared" si="70"/>
        <v>0</v>
      </c>
      <c r="Q28" s="117">
        <f t="shared" si="71"/>
        <v>0</v>
      </c>
      <c r="R28" s="117">
        <f t="shared" si="72"/>
        <v>0</v>
      </c>
      <c r="S28" s="118">
        <f t="shared" si="73"/>
        <v>0</v>
      </c>
      <c r="T28" s="128">
        <f t="shared" si="57"/>
        <v>0</v>
      </c>
      <c r="U28" s="116">
        <f t="shared" si="74"/>
        <v>0</v>
      </c>
      <c r="V28" s="117">
        <f t="shared" si="75"/>
        <v>0</v>
      </c>
      <c r="W28" s="117">
        <f t="shared" si="76"/>
        <v>0</v>
      </c>
      <c r="X28" s="117">
        <f t="shared" si="77"/>
        <v>0</v>
      </c>
      <c r="Y28" s="117">
        <f t="shared" si="78"/>
        <v>0</v>
      </c>
      <c r="Z28" s="118">
        <f t="shared" si="79"/>
        <v>0</v>
      </c>
      <c r="AA28" s="129" t="str">
        <f t="shared" si="63"/>
        <v>-</v>
      </c>
      <c r="AB28" s="54">
        <f t="shared" si="64"/>
        <v>0</v>
      </c>
      <c r="AC28" s="39">
        <f t="shared" si="80"/>
        <v>0</v>
      </c>
      <c r="AD28" s="56">
        <f t="shared" si="65"/>
        <v>46</v>
      </c>
      <c r="AE28" s="57"/>
      <c r="AF28" s="139" t="str">
        <f t="shared" si="81"/>
        <v>-</v>
      </c>
      <c r="AG28" s="130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4"/>
      <c r="EB28" s="4"/>
    </row>
    <row r="29" spans="1:132" ht="15.9" customHeight="1" thickBot="1" x14ac:dyDescent="0.3">
      <c r="A29" s="11"/>
      <c r="B29" s="11"/>
      <c r="C29" s="111">
        <v>6</v>
      </c>
      <c r="D29" s="125" t="e">
        <f t="shared" si="45"/>
        <v>#N/A</v>
      </c>
      <c r="E29" s="33"/>
      <c r="F29" s="126" t="e">
        <f t="shared" si="46"/>
        <v>#N/A</v>
      </c>
      <c r="G29" s="126" t="e">
        <f t="shared" si="47"/>
        <v>#N/A</v>
      </c>
      <c r="H29" s="126" t="e">
        <f t="shared" si="48"/>
        <v>#N/A</v>
      </c>
      <c r="I29" s="33"/>
      <c r="J29" s="33"/>
      <c r="K29" s="127"/>
      <c r="L29" s="54" t="e">
        <f t="shared" si="66"/>
        <v>#N/A</v>
      </c>
      <c r="M29" s="39" t="e">
        <f t="shared" si="67"/>
        <v>#N/A</v>
      </c>
      <c r="N29" s="39" t="e">
        <f t="shared" si="68"/>
        <v>#N/A</v>
      </c>
      <c r="O29" s="45" t="e">
        <f t="shared" si="69"/>
        <v>#N/A</v>
      </c>
      <c r="P29" s="116" t="e">
        <f t="shared" si="70"/>
        <v>#N/A</v>
      </c>
      <c r="Q29" s="117" t="e">
        <f t="shared" si="71"/>
        <v>#N/A</v>
      </c>
      <c r="R29" s="117" t="e">
        <f t="shared" si="72"/>
        <v>#N/A</v>
      </c>
      <c r="S29" s="118" t="e">
        <f t="shared" si="73"/>
        <v>#N/A</v>
      </c>
      <c r="T29" s="128" t="e">
        <f t="shared" si="57"/>
        <v>#N/A</v>
      </c>
      <c r="U29" s="116" t="e">
        <f t="shared" si="74"/>
        <v>#N/A</v>
      </c>
      <c r="V29" s="117" t="e">
        <f t="shared" si="75"/>
        <v>#N/A</v>
      </c>
      <c r="W29" s="117" t="e">
        <f t="shared" si="76"/>
        <v>#N/A</v>
      </c>
      <c r="X29" s="117" t="e">
        <f t="shared" si="77"/>
        <v>#N/A</v>
      </c>
      <c r="Y29" s="117" t="e">
        <f t="shared" si="78"/>
        <v>#N/A</v>
      </c>
      <c r="Z29" s="118" t="e">
        <f t="shared" si="79"/>
        <v>#N/A</v>
      </c>
      <c r="AA29" s="129" t="e">
        <f t="shared" si="63"/>
        <v>#N/A</v>
      </c>
      <c r="AB29" s="54" t="e">
        <f t="shared" si="64"/>
        <v>#N/A</v>
      </c>
      <c r="AC29" s="39" t="e">
        <f t="shared" si="80"/>
        <v>#N/A</v>
      </c>
      <c r="AD29" s="56" t="e">
        <f t="shared" si="65"/>
        <v>#N/A</v>
      </c>
      <c r="AE29" s="57"/>
      <c r="AF29" s="139" t="e">
        <f t="shared" si="81"/>
        <v>#N/A</v>
      </c>
      <c r="AG29" s="130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4"/>
      <c r="EB29" s="4"/>
    </row>
    <row r="30" spans="1:132" ht="15.9" customHeight="1" thickBot="1" x14ac:dyDescent="0.3">
      <c r="A30" s="11"/>
      <c r="B30" s="11"/>
      <c r="C30" s="111">
        <v>7</v>
      </c>
      <c r="D30" s="125" t="e">
        <f t="shared" si="45"/>
        <v>#N/A</v>
      </c>
      <c r="E30" s="33"/>
      <c r="F30" s="126" t="e">
        <f t="shared" si="46"/>
        <v>#N/A</v>
      </c>
      <c r="G30" s="126" t="e">
        <f t="shared" si="47"/>
        <v>#N/A</v>
      </c>
      <c r="H30" s="126" t="e">
        <f t="shared" si="48"/>
        <v>#N/A</v>
      </c>
      <c r="I30" s="33"/>
      <c r="J30" s="33"/>
      <c r="K30" s="127"/>
      <c r="L30" s="54" t="e">
        <f t="shared" si="66"/>
        <v>#N/A</v>
      </c>
      <c r="M30" s="39" t="e">
        <f t="shared" si="67"/>
        <v>#N/A</v>
      </c>
      <c r="N30" s="39" t="e">
        <f t="shared" si="68"/>
        <v>#N/A</v>
      </c>
      <c r="O30" s="45" t="e">
        <f t="shared" si="69"/>
        <v>#N/A</v>
      </c>
      <c r="P30" s="116" t="e">
        <f t="shared" si="70"/>
        <v>#N/A</v>
      </c>
      <c r="Q30" s="117" t="e">
        <f t="shared" si="71"/>
        <v>#N/A</v>
      </c>
      <c r="R30" s="117" t="e">
        <f t="shared" si="72"/>
        <v>#N/A</v>
      </c>
      <c r="S30" s="118" t="e">
        <f t="shared" si="73"/>
        <v>#N/A</v>
      </c>
      <c r="T30" s="128" t="e">
        <f t="shared" si="57"/>
        <v>#N/A</v>
      </c>
      <c r="U30" s="116" t="e">
        <f t="shared" si="74"/>
        <v>#N/A</v>
      </c>
      <c r="V30" s="117" t="e">
        <f t="shared" si="75"/>
        <v>#N/A</v>
      </c>
      <c r="W30" s="117" t="e">
        <f t="shared" si="76"/>
        <v>#N/A</v>
      </c>
      <c r="X30" s="117" t="e">
        <f t="shared" si="77"/>
        <v>#N/A</v>
      </c>
      <c r="Y30" s="117" t="e">
        <f t="shared" si="78"/>
        <v>#N/A</v>
      </c>
      <c r="Z30" s="118" t="e">
        <f t="shared" si="79"/>
        <v>#N/A</v>
      </c>
      <c r="AA30" s="129" t="e">
        <f t="shared" si="63"/>
        <v>#N/A</v>
      </c>
      <c r="AB30" s="54" t="e">
        <f t="shared" si="64"/>
        <v>#N/A</v>
      </c>
      <c r="AC30" s="39" t="e">
        <f t="shared" si="80"/>
        <v>#N/A</v>
      </c>
      <c r="AD30" s="56" t="e">
        <f t="shared" si="65"/>
        <v>#N/A</v>
      </c>
      <c r="AE30" s="57"/>
      <c r="AF30" s="139" t="e">
        <f t="shared" si="81"/>
        <v>#N/A</v>
      </c>
      <c r="AG30" s="130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4"/>
      <c r="EB30" s="4"/>
    </row>
    <row r="31" spans="1:132" ht="15.9" customHeight="1" x14ac:dyDescent="0.25">
      <c r="A31" s="11"/>
      <c r="B31" s="11"/>
      <c r="C31" s="111">
        <v>8</v>
      </c>
      <c r="D31" s="125" t="e">
        <f t="shared" si="45"/>
        <v>#N/A</v>
      </c>
      <c r="E31" s="33"/>
      <c r="F31" s="126" t="e">
        <f t="shared" si="46"/>
        <v>#N/A</v>
      </c>
      <c r="G31" s="126" t="e">
        <f t="shared" si="47"/>
        <v>#N/A</v>
      </c>
      <c r="H31" s="126" t="e">
        <f t="shared" si="48"/>
        <v>#N/A</v>
      </c>
      <c r="I31" s="33"/>
      <c r="J31" s="33"/>
      <c r="K31" s="127"/>
      <c r="L31" s="54" t="e">
        <f t="shared" si="66"/>
        <v>#N/A</v>
      </c>
      <c r="M31" s="39" t="e">
        <f t="shared" si="67"/>
        <v>#N/A</v>
      </c>
      <c r="N31" s="39" t="e">
        <f t="shared" si="68"/>
        <v>#N/A</v>
      </c>
      <c r="O31" s="45" t="e">
        <f t="shared" si="69"/>
        <v>#N/A</v>
      </c>
      <c r="P31" s="116" t="e">
        <f t="shared" si="70"/>
        <v>#N/A</v>
      </c>
      <c r="Q31" s="117" t="e">
        <f t="shared" si="71"/>
        <v>#N/A</v>
      </c>
      <c r="R31" s="117" t="e">
        <f t="shared" si="72"/>
        <v>#N/A</v>
      </c>
      <c r="S31" s="118" t="e">
        <f t="shared" si="73"/>
        <v>#N/A</v>
      </c>
      <c r="T31" s="128" t="e">
        <f t="shared" si="57"/>
        <v>#N/A</v>
      </c>
      <c r="U31" s="116" t="e">
        <f t="shared" si="74"/>
        <v>#N/A</v>
      </c>
      <c r="V31" s="117" t="e">
        <f t="shared" si="75"/>
        <v>#N/A</v>
      </c>
      <c r="W31" s="117" t="e">
        <f t="shared" si="76"/>
        <v>#N/A</v>
      </c>
      <c r="X31" s="117" t="e">
        <f t="shared" si="77"/>
        <v>#N/A</v>
      </c>
      <c r="Y31" s="117" t="e">
        <f t="shared" si="78"/>
        <v>#N/A</v>
      </c>
      <c r="Z31" s="118" t="e">
        <f t="shared" si="79"/>
        <v>#N/A</v>
      </c>
      <c r="AA31" s="129" t="e">
        <f t="shared" si="63"/>
        <v>#N/A</v>
      </c>
      <c r="AB31" s="54" t="e">
        <f t="shared" si="64"/>
        <v>#N/A</v>
      </c>
      <c r="AC31" s="39" t="e">
        <f t="shared" si="80"/>
        <v>#N/A</v>
      </c>
      <c r="AD31" s="56" t="e">
        <f t="shared" si="65"/>
        <v>#N/A</v>
      </c>
      <c r="AE31" s="57"/>
      <c r="AF31" s="131" t="str">
        <f t="shared" ref="AF31:AF39" si="82">IF(AE31&gt;=0.85,"Point","-")</f>
        <v>-</v>
      </c>
      <c r="AG31" s="130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4"/>
      <c r="EB31" s="4"/>
    </row>
    <row r="32" spans="1:132" ht="15.9" customHeight="1" x14ac:dyDescent="0.25">
      <c r="A32" s="11"/>
      <c r="B32" s="11"/>
      <c r="C32" s="111">
        <v>9</v>
      </c>
      <c r="D32" s="125" t="e">
        <f t="shared" si="45"/>
        <v>#N/A</v>
      </c>
      <c r="E32" s="33"/>
      <c r="F32" s="126" t="e">
        <f t="shared" si="46"/>
        <v>#N/A</v>
      </c>
      <c r="G32" s="126" t="e">
        <f t="shared" si="47"/>
        <v>#N/A</v>
      </c>
      <c r="H32" s="126" t="e">
        <f t="shared" si="48"/>
        <v>#N/A</v>
      </c>
      <c r="I32" s="33"/>
      <c r="J32" s="33"/>
      <c r="K32" s="127"/>
      <c r="L32" s="54" t="e">
        <f t="shared" si="49"/>
        <v>#N/A</v>
      </c>
      <c r="M32" s="39" t="e">
        <f t="shared" si="50"/>
        <v>#N/A</v>
      </c>
      <c r="N32" s="39" t="e">
        <f t="shared" si="51"/>
        <v>#N/A</v>
      </c>
      <c r="O32" s="53" t="e">
        <f t="shared" si="52"/>
        <v>#N/A</v>
      </c>
      <c r="P32" s="54" t="e">
        <f t="shared" si="53"/>
        <v>#N/A</v>
      </c>
      <c r="Q32" s="39" t="e">
        <f t="shared" si="54"/>
        <v>#N/A</v>
      </c>
      <c r="R32" s="39" t="e">
        <f t="shared" si="55"/>
        <v>#N/A</v>
      </c>
      <c r="S32" s="45" t="e">
        <f t="shared" si="56"/>
        <v>#N/A</v>
      </c>
      <c r="T32" s="128" t="e">
        <f t="shared" si="57"/>
        <v>#N/A</v>
      </c>
      <c r="U32" s="54" t="e">
        <f t="shared" si="58"/>
        <v>#N/A</v>
      </c>
      <c r="V32" s="39" t="e">
        <f>INDEX(BJ1:BJ49,MATCH(C32,$DW1:$DW49,0))</f>
        <v>#N/A</v>
      </c>
      <c r="W32" s="39" t="e">
        <f t="shared" si="59"/>
        <v>#N/A</v>
      </c>
      <c r="X32" s="39" t="e">
        <f t="shared" si="60"/>
        <v>#N/A</v>
      </c>
      <c r="Y32" s="39" t="e">
        <f t="shared" si="61"/>
        <v>#N/A</v>
      </c>
      <c r="Z32" s="45" t="e">
        <f t="shared" si="62"/>
        <v>#N/A</v>
      </c>
      <c r="AA32" s="129" t="e">
        <f t="shared" si="63"/>
        <v>#N/A</v>
      </c>
      <c r="AB32" s="54" t="e">
        <f t="shared" si="64"/>
        <v>#N/A</v>
      </c>
      <c r="AC32" s="39" t="e">
        <f t="shared" si="80"/>
        <v>#N/A</v>
      </c>
      <c r="AD32" s="56" t="e">
        <f t="shared" si="65"/>
        <v>#N/A</v>
      </c>
      <c r="AE32" s="57"/>
      <c r="AF32" s="131" t="str">
        <f t="shared" si="82"/>
        <v>-</v>
      </c>
      <c r="AG32" s="130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4"/>
      <c r="EB32" s="4"/>
    </row>
    <row r="33" spans="1:132" ht="15.9" customHeight="1" x14ac:dyDescent="0.25">
      <c r="A33" s="11"/>
      <c r="B33" s="11"/>
      <c r="C33" s="111">
        <v>10</v>
      </c>
      <c r="D33" s="125" t="e">
        <f t="shared" si="45"/>
        <v>#N/A</v>
      </c>
      <c r="E33" s="33"/>
      <c r="F33" s="126" t="e">
        <f t="shared" si="46"/>
        <v>#N/A</v>
      </c>
      <c r="G33" s="126" t="e">
        <f t="shared" si="47"/>
        <v>#N/A</v>
      </c>
      <c r="H33" s="126" t="e">
        <f t="shared" si="48"/>
        <v>#N/A</v>
      </c>
      <c r="I33" s="33"/>
      <c r="J33" s="33"/>
      <c r="K33" s="127"/>
      <c r="L33" s="54" t="e">
        <f t="shared" si="49"/>
        <v>#N/A</v>
      </c>
      <c r="M33" s="39" t="e">
        <f t="shared" si="50"/>
        <v>#N/A</v>
      </c>
      <c r="N33" s="39" t="e">
        <f t="shared" si="51"/>
        <v>#N/A</v>
      </c>
      <c r="O33" s="53" t="e">
        <f t="shared" si="52"/>
        <v>#N/A</v>
      </c>
      <c r="P33" s="54" t="e">
        <f t="shared" si="53"/>
        <v>#N/A</v>
      </c>
      <c r="Q33" s="39" t="e">
        <f t="shared" si="54"/>
        <v>#N/A</v>
      </c>
      <c r="R33" s="39" t="e">
        <f t="shared" si="55"/>
        <v>#N/A</v>
      </c>
      <c r="S33" s="45" t="e">
        <f t="shared" si="56"/>
        <v>#N/A</v>
      </c>
      <c r="T33" s="128" t="e">
        <f t="shared" si="57"/>
        <v>#N/A</v>
      </c>
      <c r="U33" s="54" t="e">
        <f t="shared" si="58"/>
        <v>#N/A</v>
      </c>
      <c r="V33" s="39" t="e">
        <f>INDEX(BJ1:BJ49,MATCH(C33,$DW1:$DW49,0))</f>
        <v>#N/A</v>
      </c>
      <c r="W33" s="39" t="e">
        <f t="shared" si="59"/>
        <v>#N/A</v>
      </c>
      <c r="X33" s="39" t="e">
        <f t="shared" si="60"/>
        <v>#N/A</v>
      </c>
      <c r="Y33" s="39" t="e">
        <f t="shared" si="61"/>
        <v>#N/A</v>
      </c>
      <c r="Z33" s="45" t="e">
        <f t="shared" si="62"/>
        <v>#N/A</v>
      </c>
      <c r="AA33" s="129" t="e">
        <f t="shared" si="63"/>
        <v>#N/A</v>
      </c>
      <c r="AB33" s="54" t="e">
        <f t="shared" si="64"/>
        <v>#N/A</v>
      </c>
      <c r="AC33" s="39" t="e">
        <f t="shared" si="80"/>
        <v>#N/A</v>
      </c>
      <c r="AD33" s="56" t="e">
        <f t="shared" si="65"/>
        <v>#N/A</v>
      </c>
      <c r="AE33" s="57"/>
      <c r="AF33" s="131" t="str">
        <f t="shared" si="82"/>
        <v>-</v>
      </c>
      <c r="AG33" s="130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4"/>
      <c r="EB33" s="4"/>
    </row>
    <row r="34" spans="1:132" ht="15.9" customHeight="1" x14ac:dyDescent="0.25">
      <c r="A34" s="11"/>
      <c r="B34" s="11"/>
      <c r="C34" s="111">
        <v>11</v>
      </c>
      <c r="D34" s="125" t="e">
        <f t="shared" si="45"/>
        <v>#N/A</v>
      </c>
      <c r="E34" s="33"/>
      <c r="F34" s="126" t="e">
        <f t="shared" si="46"/>
        <v>#N/A</v>
      </c>
      <c r="G34" s="126" t="e">
        <f t="shared" si="47"/>
        <v>#N/A</v>
      </c>
      <c r="H34" s="126" t="e">
        <f t="shared" si="48"/>
        <v>#N/A</v>
      </c>
      <c r="I34" s="33"/>
      <c r="J34" s="33"/>
      <c r="K34" s="127"/>
      <c r="L34" s="54" t="e">
        <f t="shared" si="49"/>
        <v>#N/A</v>
      </c>
      <c r="M34" s="39" t="e">
        <f t="shared" si="50"/>
        <v>#N/A</v>
      </c>
      <c r="N34" s="39" t="e">
        <f t="shared" si="51"/>
        <v>#N/A</v>
      </c>
      <c r="O34" s="53" t="e">
        <f t="shared" si="52"/>
        <v>#N/A</v>
      </c>
      <c r="P34" s="54" t="e">
        <f t="shared" si="53"/>
        <v>#N/A</v>
      </c>
      <c r="Q34" s="39" t="e">
        <f t="shared" si="54"/>
        <v>#N/A</v>
      </c>
      <c r="R34" s="39" t="e">
        <f t="shared" si="55"/>
        <v>#N/A</v>
      </c>
      <c r="S34" s="45" t="e">
        <f t="shared" si="56"/>
        <v>#N/A</v>
      </c>
      <c r="T34" s="128" t="e">
        <f t="shared" si="57"/>
        <v>#N/A</v>
      </c>
      <c r="U34" s="54" t="e">
        <f t="shared" si="58"/>
        <v>#N/A</v>
      </c>
      <c r="V34" s="39" t="e">
        <f>INDEX(BJ1:BJ49,MATCH(C34,$DW1:$DW49,0))</f>
        <v>#N/A</v>
      </c>
      <c r="W34" s="39" t="e">
        <f t="shared" si="59"/>
        <v>#N/A</v>
      </c>
      <c r="X34" s="39" t="e">
        <f t="shared" si="60"/>
        <v>#N/A</v>
      </c>
      <c r="Y34" s="39" t="e">
        <f t="shared" si="61"/>
        <v>#N/A</v>
      </c>
      <c r="Z34" s="45" t="e">
        <f t="shared" si="62"/>
        <v>#N/A</v>
      </c>
      <c r="AA34" s="129" t="e">
        <f t="shared" si="63"/>
        <v>#N/A</v>
      </c>
      <c r="AB34" s="54" t="e">
        <f t="shared" si="64"/>
        <v>#N/A</v>
      </c>
      <c r="AC34" s="39" t="e">
        <f t="shared" si="80"/>
        <v>#N/A</v>
      </c>
      <c r="AD34" s="56" t="e">
        <f t="shared" si="65"/>
        <v>#N/A</v>
      </c>
      <c r="AE34" s="57"/>
      <c r="AF34" s="131" t="str">
        <f t="shared" si="82"/>
        <v>-</v>
      </c>
      <c r="AG34" s="130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4"/>
      <c r="EB34" s="4"/>
    </row>
    <row r="35" spans="1:132" ht="15.9" customHeight="1" x14ac:dyDescent="0.25">
      <c r="A35" s="11"/>
      <c r="B35" s="11"/>
      <c r="C35" s="111">
        <v>12</v>
      </c>
      <c r="D35" s="125" t="e">
        <f t="shared" si="45"/>
        <v>#N/A</v>
      </c>
      <c r="E35" s="33"/>
      <c r="F35" s="126" t="e">
        <f t="shared" si="46"/>
        <v>#N/A</v>
      </c>
      <c r="G35" s="126" t="e">
        <f t="shared" si="47"/>
        <v>#N/A</v>
      </c>
      <c r="H35" s="126" t="e">
        <f t="shared" si="48"/>
        <v>#N/A</v>
      </c>
      <c r="I35" s="33"/>
      <c r="J35" s="33"/>
      <c r="K35" s="127"/>
      <c r="L35" s="54" t="e">
        <f t="shared" si="49"/>
        <v>#N/A</v>
      </c>
      <c r="M35" s="39" t="e">
        <f t="shared" si="50"/>
        <v>#N/A</v>
      </c>
      <c r="N35" s="39" t="e">
        <f t="shared" si="51"/>
        <v>#N/A</v>
      </c>
      <c r="O35" s="53" t="e">
        <f t="shared" si="52"/>
        <v>#N/A</v>
      </c>
      <c r="P35" s="54" t="e">
        <f t="shared" si="53"/>
        <v>#N/A</v>
      </c>
      <c r="Q35" s="39" t="e">
        <f t="shared" si="54"/>
        <v>#N/A</v>
      </c>
      <c r="R35" s="39" t="e">
        <f t="shared" si="55"/>
        <v>#N/A</v>
      </c>
      <c r="S35" s="45" t="e">
        <f t="shared" si="56"/>
        <v>#N/A</v>
      </c>
      <c r="T35" s="128" t="e">
        <f t="shared" si="57"/>
        <v>#N/A</v>
      </c>
      <c r="U35" s="54" t="e">
        <f t="shared" si="58"/>
        <v>#N/A</v>
      </c>
      <c r="V35" s="39" t="e">
        <f>INDEX(BJ1:BJ49,MATCH(C35,$DW1:$DW49,0))</f>
        <v>#N/A</v>
      </c>
      <c r="W35" s="39" t="e">
        <f t="shared" si="59"/>
        <v>#N/A</v>
      </c>
      <c r="X35" s="39" t="e">
        <f t="shared" si="60"/>
        <v>#N/A</v>
      </c>
      <c r="Y35" s="39" t="e">
        <f t="shared" si="61"/>
        <v>#N/A</v>
      </c>
      <c r="Z35" s="45" t="e">
        <f t="shared" si="62"/>
        <v>#N/A</v>
      </c>
      <c r="AA35" s="129" t="e">
        <f t="shared" si="63"/>
        <v>#N/A</v>
      </c>
      <c r="AB35" s="54" t="e">
        <f t="shared" si="64"/>
        <v>#N/A</v>
      </c>
      <c r="AC35" s="39" t="e">
        <f t="shared" si="80"/>
        <v>#N/A</v>
      </c>
      <c r="AD35" s="56" t="e">
        <f t="shared" si="65"/>
        <v>#N/A</v>
      </c>
      <c r="AE35" s="57"/>
      <c r="AF35" s="131" t="str">
        <f t="shared" si="82"/>
        <v>-</v>
      </c>
      <c r="AG35" s="130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4"/>
      <c r="EB35" s="4"/>
    </row>
    <row r="36" spans="1:132" ht="15.9" customHeight="1" x14ac:dyDescent="0.25">
      <c r="A36" s="11"/>
      <c r="B36" s="11"/>
      <c r="C36" s="111">
        <v>13</v>
      </c>
      <c r="D36" s="125" t="e">
        <f t="shared" si="45"/>
        <v>#N/A</v>
      </c>
      <c r="E36" s="33"/>
      <c r="F36" s="126" t="e">
        <f t="shared" si="46"/>
        <v>#N/A</v>
      </c>
      <c r="G36" s="126" t="e">
        <f t="shared" si="47"/>
        <v>#N/A</v>
      </c>
      <c r="H36" s="126" t="e">
        <f t="shared" si="48"/>
        <v>#N/A</v>
      </c>
      <c r="I36" s="33"/>
      <c r="J36" s="33"/>
      <c r="K36" s="127"/>
      <c r="L36" s="54" t="e">
        <f t="shared" si="49"/>
        <v>#N/A</v>
      </c>
      <c r="M36" s="39" t="e">
        <f t="shared" si="50"/>
        <v>#N/A</v>
      </c>
      <c r="N36" s="39" t="e">
        <f t="shared" si="51"/>
        <v>#N/A</v>
      </c>
      <c r="O36" s="53" t="e">
        <f t="shared" si="52"/>
        <v>#N/A</v>
      </c>
      <c r="P36" s="54" t="e">
        <f t="shared" si="53"/>
        <v>#N/A</v>
      </c>
      <c r="Q36" s="39" t="e">
        <f t="shared" si="54"/>
        <v>#N/A</v>
      </c>
      <c r="R36" s="39" t="e">
        <f t="shared" si="55"/>
        <v>#N/A</v>
      </c>
      <c r="S36" s="45" t="e">
        <f t="shared" si="56"/>
        <v>#N/A</v>
      </c>
      <c r="T36" s="128" t="e">
        <f t="shared" si="57"/>
        <v>#N/A</v>
      </c>
      <c r="U36" s="54" t="e">
        <f t="shared" si="58"/>
        <v>#N/A</v>
      </c>
      <c r="V36" s="39" t="e">
        <f>INDEX(BJ1:BJ49,MATCH(C36,$DW1:$DW49,0))</f>
        <v>#N/A</v>
      </c>
      <c r="W36" s="39" t="e">
        <f t="shared" si="59"/>
        <v>#N/A</v>
      </c>
      <c r="X36" s="39" t="e">
        <f t="shared" si="60"/>
        <v>#N/A</v>
      </c>
      <c r="Y36" s="39" t="e">
        <f t="shared" si="61"/>
        <v>#N/A</v>
      </c>
      <c r="Z36" s="45" t="e">
        <f t="shared" si="62"/>
        <v>#N/A</v>
      </c>
      <c r="AA36" s="129" t="e">
        <f t="shared" si="63"/>
        <v>#N/A</v>
      </c>
      <c r="AB36" s="54" t="e">
        <f t="shared" si="64"/>
        <v>#N/A</v>
      </c>
      <c r="AC36" s="39" t="e">
        <f t="shared" si="80"/>
        <v>#N/A</v>
      </c>
      <c r="AD36" s="56" t="e">
        <f t="shared" si="65"/>
        <v>#N/A</v>
      </c>
      <c r="AE36" s="57"/>
      <c r="AF36" s="131" t="str">
        <f t="shared" si="82"/>
        <v>-</v>
      </c>
      <c r="AG36" s="130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4"/>
      <c r="EB36" s="4"/>
    </row>
    <row r="37" spans="1:132" ht="15.9" customHeight="1" x14ac:dyDescent="0.25">
      <c r="A37" s="11"/>
      <c r="B37" s="11"/>
      <c r="C37" s="111">
        <v>14</v>
      </c>
      <c r="D37" s="125" t="e">
        <f t="shared" si="45"/>
        <v>#N/A</v>
      </c>
      <c r="E37" s="33"/>
      <c r="F37" s="126" t="e">
        <f t="shared" si="46"/>
        <v>#N/A</v>
      </c>
      <c r="G37" s="126" t="e">
        <f t="shared" si="47"/>
        <v>#N/A</v>
      </c>
      <c r="H37" s="126" t="e">
        <f t="shared" si="48"/>
        <v>#N/A</v>
      </c>
      <c r="I37" s="33"/>
      <c r="J37" s="33"/>
      <c r="K37" s="127"/>
      <c r="L37" s="54" t="e">
        <f t="shared" si="49"/>
        <v>#N/A</v>
      </c>
      <c r="M37" s="39" t="e">
        <f t="shared" si="50"/>
        <v>#N/A</v>
      </c>
      <c r="N37" s="39" t="e">
        <f t="shared" si="51"/>
        <v>#N/A</v>
      </c>
      <c r="O37" s="53" t="e">
        <f t="shared" si="52"/>
        <v>#N/A</v>
      </c>
      <c r="P37" s="54" t="e">
        <f t="shared" si="53"/>
        <v>#N/A</v>
      </c>
      <c r="Q37" s="39" t="e">
        <f t="shared" si="54"/>
        <v>#N/A</v>
      </c>
      <c r="R37" s="39" t="e">
        <f t="shared" si="55"/>
        <v>#N/A</v>
      </c>
      <c r="S37" s="45" t="e">
        <f t="shared" si="56"/>
        <v>#N/A</v>
      </c>
      <c r="T37" s="128" t="e">
        <f t="shared" si="57"/>
        <v>#N/A</v>
      </c>
      <c r="U37" s="54" t="e">
        <f t="shared" si="58"/>
        <v>#N/A</v>
      </c>
      <c r="V37" s="39" t="e">
        <f>INDEX(BJ1:BJ49,MATCH(C37,$DW1:$DW49,0))</f>
        <v>#N/A</v>
      </c>
      <c r="W37" s="39" t="e">
        <f t="shared" si="59"/>
        <v>#N/A</v>
      </c>
      <c r="X37" s="39" t="e">
        <f t="shared" si="60"/>
        <v>#N/A</v>
      </c>
      <c r="Y37" s="39" t="e">
        <f t="shared" si="61"/>
        <v>#N/A</v>
      </c>
      <c r="Z37" s="45" t="e">
        <f t="shared" si="62"/>
        <v>#N/A</v>
      </c>
      <c r="AA37" s="129" t="e">
        <f t="shared" si="63"/>
        <v>#N/A</v>
      </c>
      <c r="AB37" s="54" t="e">
        <f t="shared" si="64"/>
        <v>#N/A</v>
      </c>
      <c r="AC37" s="39" t="e">
        <f t="shared" si="80"/>
        <v>#N/A</v>
      </c>
      <c r="AD37" s="56" t="e">
        <f t="shared" si="65"/>
        <v>#N/A</v>
      </c>
      <c r="AE37" s="57"/>
      <c r="AF37" s="131" t="str">
        <f t="shared" si="82"/>
        <v>-</v>
      </c>
      <c r="AG37" s="130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4"/>
      <c r="EB37" s="4"/>
    </row>
    <row r="38" spans="1:132" ht="15.9" customHeight="1" x14ac:dyDescent="0.25">
      <c r="A38" s="11"/>
      <c r="B38" s="11"/>
      <c r="C38" s="111">
        <v>15</v>
      </c>
      <c r="D38" s="125" t="e">
        <f t="shared" si="45"/>
        <v>#N/A</v>
      </c>
      <c r="E38" s="33"/>
      <c r="F38" s="126" t="e">
        <f t="shared" si="46"/>
        <v>#N/A</v>
      </c>
      <c r="G38" s="126" t="e">
        <f t="shared" si="47"/>
        <v>#N/A</v>
      </c>
      <c r="H38" s="126" t="e">
        <f t="shared" si="48"/>
        <v>#N/A</v>
      </c>
      <c r="I38" s="33"/>
      <c r="J38" s="33"/>
      <c r="K38" s="127"/>
      <c r="L38" s="54" t="e">
        <f t="shared" si="49"/>
        <v>#N/A</v>
      </c>
      <c r="M38" s="39" t="e">
        <f t="shared" si="50"/>
        <v>#N/A</v>
      </c>
      <c r="N38" s="39" t="e">
        <f t="shared" si="51"/>
        <v>#N/A</v>
      </c>
      <c r="O38" s="53" t="e">
        <f t="shared" si="52"/>
        <v>#N/A</v>
      </c>
      <c r="P38" s="54" t="e">
        <f t="shared" si="53"/>
        <v>#N/A</v>
      </c>
      <c r="Q38" s="39" t="e">
        <f t="shared" si="54"/>
        <v>#N/A</v>
      </c>
      <c r="R38" s="39" t="e">
        <f t="shared" si="55"/>
        <v>#N/A</v>
      </c>
      <c r="S38" s="45" t="e">
        <f t="shared" si="56"/>
        <v>#N/A</v>
      </c>
      <c r="T38" s="128" t="e">
        <f t="shared" si="57"/>
        <v>#N/A</v>
      </c>
      <c r="U38" s="54" t="e">
        <f t="shared" si="58"/>
        <v>#N/A</v>
      </c>
      <c r="V38" s="39" t="e">
        <f>INDEX(BJ1:BJ49,MATCH(C38,$DW1:$DW49,0))</f>
        <v>#N/A</v>
      </c>
      <c r="W38" s="39" t="e">
        <f t="shared" si="59"/>
        <v>#N/A</v>
      </c>
      <c r="X38" s="39" t="e">
        <f t="shared" si="60"/>
        <v>#N/A</v>
      </c>
      <c r="Y38" s="39" t="e">
        <f t="shared" si="61"/>
        <v>#N/A</v>
      </c>
      <c r="Z38" s="45" t="e">
        <f t="shared" si="62"/>
        <v>#N/A</v>
      </c>
      <c r="AA38" s="129" t="e">
        <f t="shared" si="63"/>
        <v>#N/A</v>
      </c>
      <c r="AB38" s="54" t="e">
        <f t="shared" si="64"/>
        <v>#N/A</v>
      </c>
      <c r="AC38" s="39" t="e">
        <f t="shared" si="80"/>
        <v>#N/A</v>
      </c>
      <c r="AD38" s="56" t="e">
        <f t="shared" si="65"/>
        <v>#N/A</v>
      </c>
      <c r="AE38" s="57"/>
      <c r="AF38" s="131" t="str">
        <f t="shared" si="82"/>
        <v>-</v>
      </c>
      <c r="AG38" s="130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4"/>
      <c r="EB38" s="4"/>
    </row>
    <row r="39" spans="1:132" ht="16.5" customHeight="1" x14ac:dyDescent="0.25">
      <c r="A39" s="11"/>
      <c r="B39" s="11"/>
      <c r="C39" s="111">
        <v>16</v>
      </c>
      <c r="D39" s="140" t="e">
        <f t="shared" si="45"/>
        <v>#N/A</v>
      </c>
      <c r="E39" s="62"/>
      <c r="F39" s="141" t="e">
        <f t="shared" si="46"/>
        <v>#N/A</v>
      </c>
      <c r="G39" s="141" t="e">
        <f t="shared" si="47"/>
        <v>#N/A</v>
      </c>
      <c r="H39" s="141" t="e">
        <f t="shared" si="48"/>
        <v>#N/A</v>
      </c>
      <c r="I39" s="62"/>
      <c r="J39" s="62"/>
      <c r="K39" s="142"/>
      <c r="L39" s="81" t="e">
        <f t="shared" si="49"/>
        <v>#N/A</v>
      </c>
      <c r="M39" s="67" t="e">
        <f t="shared" si="50"/>
        <v>#N/A</v>
      </c>
      <c r="N39" s="67" t="e">
        <f t="shared" si="51"/>
        <v>#N/A</v>
      </c>
      <c r="O39" s="80" t="e">
        <f t="shared" si="52"/>
        <v>#N/A</v>
      </c>
      <c r="P39" s="81" t="e">
        <f t="shared" si="53"/>
        <v>#N/A</v>
      </c>
      <c r="Q39" s="67" t="e">
        <f t="shared" si="54"/>
        <v>#N/A</v>
      </c>
      <c r="R39" s="67" t="e">
        <f t="shared" si="55"/>
        <v>#N/A</v>
      </c>
      <c r="S39" s="72" t="e">
        <f t="shared" si="56"/>
        <v>#N/A</v>
      </c>
      <c r="T39" s="143" t="e">
        <f t="shared" si="57"/>
        <v>#N/A</v>
      </c>
      <c r="U39" s="81" t="e">
        <f t="shared" si="58"/>
        <v>#N/A</v>
      </c>
      <c r="V39" s="67" t="e">
        <f>INDEX(BJ1:BJ49,MATCH(C39,$DW1:$DW49,0))</f>
        <v>#N/A</v>
      </c>
      <c r="W39" s="67" t="e">
        <f t="shared" si="59"/>
        <v>#N/A</v>
      </c>
      <c r="X39" s="67" t="e">
        <f t="shared" si="60"/>
        <v>#N/A</v>
      </c>
      <c r="Y39" s="67" t="e">
        <f t="shared" si="61"/>
        <v>#N/A</v>
      </c>
      <c r="Z39" s="72" t="e">
        <f t="shared" si="62"/>
        <v>#N/A</v>
      </c>
      <c r="AA39" s="144" t="e">
        <f t="shared" si="63"/>
        <v>#N/A</v>
      </c>
      <c r="AB39" s="81" t="e">
        <f t="shared" si="64"/>
        <v>#N/A</v>
      </c>
      <c r="AC39" s="67" t="e">
        <f t="shared" si="80"/>
        <v>#N/A</v>
      </c>
      <c r="AD39" s="83" t="e">
        <f t="shared" si="65"/>
        <v>#N/A</v>
      </c>
      <c r="AE39" s="84"/>
      <c r="AF39" s="145" t="str">
        <f t="shared" si="82"/>
        <v>-</v>
      </c>
      <c r="AG39" s="130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4"/>
      <c r="EB39" s="4"/>
    </row>
    <row r="40" spans="1:132" ht="16.5" customHeight="1" x14ac:dyDescent="0.25">
      <c r="A40" s="11"/>
      <c r="B40" s="11"/>
      <c r="C40" s="11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7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4"/>
      <c r="EB40" s="4"/>
    </row>
    <row r="41" spans="1:132" ht="15.9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4"/>
      <c r="EB41" s="4"/>
    </row>
    <row r="42" spans="1:132" ht="15.9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4"/>
      <c r="EB42" s="4"/>
    </row>
    <row r="43" spans="1:132" ht="15.9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4"/>
      <c r="EB43" s="4"/>
    </row>
    <row r="44" spans="1:132" ht="15.9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4"/>
      <c r="EB44" s="4"/>
    </row>
    <row r="45" spans="1:132" ht="15.9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4"/>
      <c r="EB45" s="4"/>
    </row>
    <row r="46" spans="1:132" ht="15.9" customHeigh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4"/>
      <c r="EB46" s="4"/>
    </row>
    <row r="47" spans="1:132" ht="15.9" customHeigh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4"/>
      <c r="EB47" s="4"/>
    </row>
    <row r="48" spans="1:132" ht="15.9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4"/>
      <c r="EB48" s="4"/>
    </row>
    <row r="49" spans="1:132" ht="15.9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4"/>
      <c r="EB49" s="4"/>
    </row>
  </sheetData>
  <mergeCells count="29">
    <mergeCell ref="CM3:CP3"/>
    <mergeCell ref="CQ3:CT3"/>
    <mergeCell ref="BP3:BT3"/>
    <mergeCell ref="BU3:BY3"/>
    <mergeCell ref="BZ3:CD3"/>
    <mergeCell ref="CE3:CH3"/>
    <mergeCell ref="CI3:CL3"/>
    <mergeCell ref="D2:H2"/>
    <mergeCell ref="D1:H1"/>
    <mergeCell ref="L3:P3"/>
    <mergeCell ref="V3:Z3"/>
    <mergeCell ref="AA3:AE3"/>
    <mergeCell ref="Q3:U3"/>
    <mergeCell ref="U22:AA22"/>
    <mergeCell ref="P22:T22"/>
    <mergeCell ref="L22:O22"/>
    <mergeCell ref="BA2:DG2"/>
    <mergeCell ref="AF2:AZ2"/>
    <mergeCell ref="L2:AE2"/>
    <mergeCell ref="AF3:AJ3"/>
    <mergeCell ref="AK3:AO3"/>
    <mergeCell ref="AP3:AT3"/>
    <mergeCell ref="CU3:CX3"/>
    <mergeCell ref="CY3:DB3"/>
    <mergeCell ref="DD3:DG3"/>
    <mergeCell ref="AU3:AY3"/>
    <mergeCell ref="BA3:BE3"/>
    <mergeCell ref="BF3:BJ3"/>
    <mergeCell ref="BK3:BO3"/>
  </mergeCells>
  <pageMargins left="0.75" right="0.75" top="1" bottom="1" header="0.5" footer="0.5"/>
  <pageSetup orientation="portrait"/>
  <headerFooter>
    <oddHeader>&amp;C&amp;"Arial,Regular"&amp;10&amp;K000000FS 1.1</oddHeader>
    <oddFooter>&amp;C&amp;"Arial,Regular"&amp;10&amp;K000000Pagina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2"/>
  <sheetViews>
    <sheetView showGridLines="0" topLeftCell="C1" workbookViewId="0">
      <selection activeCell="S7" sqref="S7"/>
    </sheetView>
  </sheetViews>
  <sheetFormatPr defaultColWidth="8.61328125" defaultRowHeight="12.75" customHeight="1" x14ac:dyDescent="0.25"/>
  <cols>
    <col min="1" max="2" width="8.61328125" style="2" hidden="1" customWidth="1"/>
    <col min="3" max="3" width="3.61328125" style="2" customWidth="1"/>
    <col min="4" max="4" width="8.61328125" style="2" customWidth="1"/>
    <col min="5" max="5" width="3.921875" style="2" customWidth="1"/>
    <col min="6" max="6" width="8.23046875" style="2" customWidth="1"/>
    <col min="7" max="7" width="9.61328125" style="2" customWidth="1"/>
    <col min="8" max="8" width="11" style="2" customWidth="1"/>
    <col min="9" max="11" width="8.61328125" style="2" hidden="1" customWidth="1"/>
    <col min="12" max="12" width="4.3046875" style="2" customWidth="1"/>
    <col min="13" max="13" width="4.4609375" style="2" customWidth="1"/>
    <col min="14" max="14" width="4.765625" style="2" customWidth="1"/>
    <col min="15" max="15" width="9.3046875" style="2" bestFit="1" customWidth="1"/>
    <col min="16" max="16" width="4.07421875" style="2" bestFit="1" customWidth="1"/>
    <col min="17" max="17" width="4.07421875" style="2" customWidth="1"/>
    <col min="18" max="18" width="4.69140625" style="2" customWidth="1"/>
    <col min="19" max="19" width="4.4609375" style="2" customWidth="1"/>
    <col min="20" max="20" width="13.4609375" style="2" bestFit="1" customWidth="1"/>
    <col min="21" max="21" width="4.4609375" style="2" customWidth="1"/>
    <col min="22" max="22" width="4.3046875" style="2" customWidth="1"/>
    <col min="23" max="23" width="4.921875" style="2" customWidth="1"/>
    <col min="24" max="24" width="4.765625" style="2" customWidth="1"/>
    <col min="25" max="25" width="3.61328125" style="2" customWidth="1"/>
    <col min="26" max="27" width="4.07421875" style="2" customWidth="1"/>
    <col min="28" max="28" width="4.4609375" style="2" customWidth="1"/>
    <col min="29" max="29" width="5.23046875" style="2" customWidth="1"/>
    <col min="30" max="30" width="5.3828125" style="2" customWidth="1"/>
    <col min="31" max="32" width="6" style="2" customWidth="1"/>
    <col min="33" max="36" width="5.3828125" style="2" customWidth="1"/>
    <col min="37" max="45" width="4.69140625" style="2" customWidth="1"/>
    <col min="46" max="46" width="5" style="2" customWidth="1"/>
    <col min="47" max="47" width="4.07421875" style="2" customWidth="1"/>
    <col min="48" max="48" width="4.23046875" style="2" customWidth="1"/>
    <col min="49" max="49" width="4.3046875" style="2" customWidth="1"/>
    <col min="50" max="50" width="5.61328125" style="2" customWidth="1"/>
    <col min="51" max="51" width="4.3046875" style="2" customWidth="1"/>
    <col min="52" max="52" width="5.69140625" style="2" customWidth="1"/>
    <col min="53" max="62" width="4.921875" style="2" customWidth="1"/>
    <col min="63" max="72" width="5.3828125" style="2" customWidth="1"/>
    <col min="73" max="82" width="5.07421875" style="2" customWidth="1"/>
    <col min="83" max="102" width="4.921875" style="2" customWidth="1"/>
    <col min="103" max="106" width="5.61328125" style="2" customWidth="1"/>
    <col min="107" max="107" width="6.3828125" style="2" customWidth="1"/>
    <col min="108" max="112" width="3.61328125" style="2" customWidth="1"/>
    <col min="113" max="113" width="4.765625" style="2" bestFit="1" customWidth="1"/>
    <col min="114" max="114" width="2.4609375" style="2" customWidth="1"/>
    <col min="115" max="131" width="8.61328125" style="2" hidden="1" customWidth="1"/>
    <col min="132" max="256" width="8.61328125" style="2" customWidth="1"/>
    <col min="257" max="16384" width="8.61328125" style="3"/>
  </cols>
  <sheetData>
    <row r="1" spans="1:133" ht="17.100000000000001" customHeight="1" x14ac:dyDescent="0.25">
      <c r="A1" s="4"/>
      <c r="B1" s="4"/>
      <c r="C1" s="5"/>
      <c r="D1" s="343"/>
      <c r="E1" s="346"/>
      <c r="F1" s="346"/>
      <c r="G1" s="346"/>
      <c r="H1" s="347"/>
      <c r="I1" s="6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9"/>
      <c r="DI1" s="10"/>
      <c r="DJ1" s="10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4"/>
      <c r="EB1" s="4"/>
      <c r="EC1" s="4"/>
    </row>
    <row r="2" spans="1:133" ht="17.100000000000001" customHeight="1" x14ac:dyDescent="0.25">
      <c r="A2" s="4"/>
      <c r="B2" s="4"/>
      <c r="C2" s="5"/>
      <c r="D2" s="343" t="s">
        <v>143</v>
      </c>
      <c r="E2" s="344"/>
      <c r="F2" s="344"/>
      <c r="G2" s="344"/>
      <c r="H2" s="345"/>
      <c r="I2" s="12"/>
      <c r="J2" s="13"/>
      <c r="K2" s="14"/>
      <c r="L2" s="340" t="s">
        <v>25</v>
      </c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2"/>
      <c r="AF2" s="340" t="s">
        <v>26</v>
      </c>
      <c r="AG2" s="341"/>
      <c r="AH2" s="341"/>
      <c r="AI2" s="341"/>
      <c r="AJ2" s="341"/>
      <c r="AK2" s="341"/>
      <c r="AL2" s="341"/>
      <c r="AM2" s="341"/>
      <c r="AN2" s="341"/>
      <c r="AO2" s="341"/>
      <c r="AP2" s="341"/>
      <c r="AQ2" s="341"/>
      <c r="AR2" s="341"/>
      <c r="AS2" s="341"/>
      <c r="AT2" s="341"/>
      <c r="AU2" s="341"/>
      <c r="AV2" s="341"/>
      <c r="AW2" s="341"/>
      <c r="AX2" s="341"/>
      <c r="AY2" s="341"/>
      <c r="AZ2" s="342"/>
      <c r="BA2" s="340" t="s">
        <v>27</v>
      </c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341"/>
      <c r="CQ2" s="341"/>
      <c r="CR2" s="341"/>
      <c r="CS2" s="341"/>
      <c r="CT2" s="341"/>
      <c r="CU2" s="341"/>
      <c r="CV2" s="341"/>
      <c r="CW2" s="341"/>
      <c r="CX2" s="341"/>
      <c r="CY2" s="341"/>
      <c r="CZ2" s="341"/>
      <c r="DA2" s="341"/>
      <c r="DB2" s="341"/>
      <c r="DC2" s="341"/>
      <c r="DD2" s="341"/>
      <c r="DE2" s="341"/>
      <c r="DF2" s="341"/>
      <c r="DG2" s="342"/>
      <c r="DH2" s="15"/>
      <c r="DI2" s="16"/>
      <c r="DJ2" s="13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11"/>
      <c r="EA2" s="4"/>
      <c r="EB2" s="4"/>
      <c r="EC2" s="4"/>
    </row>
    <row r="3" spans="1:133" ht="28.2" customHeight="1" x14ac:dyDescent="0.25">
      <c r="A3" s="4"/>
      <c r="B3" s="4"/>
      <c r="C3" s="5"/>
      <c r="D3" s="134" t="s">
        <v>1</v>
      </c>
      <c r="E3" s="135"/>
      <c r="F3" s="136" t="s">
        <v>2</v>
      </c>
      <c r="G3" s="136" t="s">
        <v>3</v>
      </c>
      <c r="H3" s="146" t="s">
        <v>4</v>
      </c>
      <c r="I3" s="147"/>
      <c r="J3" s="20"/>
      <c r="K3" s="20"/>
      <c r="L3" s="338" t="s">
        <v>28</v>
      </c>
      <c r="M3" s="336"/>
      <c r="N3" s="336"/>
      <c r="O3" s="336"/>
      <c r="P3" s="337"/>
      <c r="Q3" s="338" t="s">
        <v>29</v>
      </c>
      <c r="R3" s="336"/>
      <c r="S3" s="336"/>
      <c r="T3" s="336"/>
      <c r="U3" s="337"/>
      <c r="V3" s="338" t="s">
        <v>30</v>
      </c>
      <c r="W3" s="336"/>
      <c r="X3" s="336"/>
      <c r="Y3" s="336"/>
      <c r="Z3" s="337"/>
      <c r="AA3" s="338" t="s">
        <v>31</v>
      </c>
      <c r="AB3" s="336"/>
      <c r="AC3" s="336"/>
      <c r="AD3" s="336"/>
      <c r="AE3" s="337"/>
      <c r="AF3" s="338" t="s">
        <v>32</v>
      </c>
      <c r="AG3" s="336"/>
      <c r="AH3" s="336"/>
      <c r="AI3" s="336"/>
      <c r="AJ3" s="337"/>
      <c r="AK3" s="338" t="s">
        <v>33</v>
      </c>
      <c r="AL3" s="336"/>
      <c r="AM3" s="336"/>
      <c r="AN3" s="336"/>
      <c r="AO3" s="337"/>
      <c r="AP3" s="338" t="s">
        <v>34</v>
      </c>
      <c r="AQ3" s="336"/>
      <c r="AR3" s="336"/>
      <c r="AS3" s="336"/>
      <c r="AT3" s="337"/>
      <c r="AU3" s="338" t="s">
        <v>35</v>
      </c>
      <c r="AV3" s="336"/>
      <c r="AW3" s="336"/>
      <c r="AX3" s="336"/>
      <c r="AY3" s="337"/>
      <c r="AZ3" s="21" t="s">
        <v>36</v>
      </c>
      <c r="BA3" s="338" t="s">
        <v>37</v>
      </c>
      <c r="BB3" s="336"/>
      <c r="BC3" s="336"/>
      <c r="BD3" s="336"/>
      <c r="BE3" s="337"/>
      <c r="BF3" s="338" t="s">
        <v>38</v>
      </c>
      <c r="BG3" s="336"/>
      <c r="BH3" s="336"/>
      <c r="BI3" s="336"/>
      <c r="BJ3" s="337"/>
      <c r="BK3" s="338" t="s">
        <v>39</v>
      </c>
      <c r="BL3" s="336"/>
      <c r="BM3" s="336"/>
      <c r="BN3" s="336"/>
      <c r="BO3" s="337"/>
      <c r="BP3" s="338" t="s">
        <v>40</v>
      </c>
      <c r="BQ3" s="336"/>
      <c r="BR3" s="336"/>
      <c r="BS3" s="336"/>
      <c r="BT3" s="337"/>
      <c r="BU3" s="338" t="s">
        <v>41</v>
      </c>
      <c r="BV3" s="336"/>
      <c r="BW3" s="336"/>
      <c r="BX3" s="336"/>
      <c r="BY3" s="337"/>
      <c r="BZ3" s="338" t="s">
        <v>42</v>
      </c>
      <c r="CA3" s="336"/>
      <c r="CB3" s="336"/>
      <c r="CC3" s="336"/>
      <c r="CD3" s="339"/>
      <c r="CE3" s="335" t="s">
        <v>43</v>
      </c>
      <c r="CF3" s="336"/>
      <c r="CG3" s="336"/>
      <c r="CH3" s="337"/>
      <c r="CI3" s="338" t="s">
        <v>44</v>
      </c>
      <c r="CJ3" s="336"/>
      <c r="CK3" s="336"/>
      <c r="CL3" s="337"/>
      <c r="CM3" s="338" t="s">
        <v>45</v>
      </c>
      <c r="CN3" s="336"/>
      <c r="CO3" s="336"/>
      <c r="CP3" s="337"/>
      <c r="CQ3" s="338" t="s">
        <v>46</v>
      </c>
      <c r="CR3" s="336"/>
      <c r="CS3" s="336"/>
      <c r="CT3" s="337"/>
      <c r="CU3" s="338" t="s">
        <v>47</v>
      </c>
      <c r="CV3" s="336"/>
      <c r="CW3" s="336"/>
      <c r="CX3" s="337"/>
      <c r="CY3" s="338" t="s">
        <v>48</v>
      </c>
      <c r="CZ3" s="336"/>
      <c r="DA3" s="336"/>
      <c r="DB3" s="339"/>
      <c r="DC3" s="22" t="s">
        <v>49</v>
      </c>
      <c r="DD3" s="335" t="s">
        <v>50</v>
      </c>
      <c r="DE3" s="336"/>
      <c r="DF3" s="336"/>
      <c r="DG3" s="337"/>
      <c r="DH3" s="23" t="s">
        <v>51</v>
      </c>
      <c r="DI3" s="23" t="s">
        <v>52</v>
      </c>
      <c r="DJ3" s="24" t="s">
        <v>53</v>
      </c>
      <c r="DK3" s="25" t="s">
        <v>28</v>
      </c>
      <c r="DL3" s="26" t="s">
        <v>54</v>
      </c>
      <c r="DM3" s="26" t="s">
        <v>55</v>
      </c>
      <c r="DN3" s="27" t="s">
        <v>56</v>
      </c>
      <c r="DO3" s="28" t="s">
        <v>57</v>
      </c>
      <c r="DP3" s="27" t="s">
        <v>55</v>
      </c>
      <c r="DQ3" s="26" t="s">
        <v>58</v>
      </c>
      <c r="DR3" s="26" t="s">
        <v>59</v>
      </c>
      <c r="DS3" s="26" t="s">
        <v>55</v>
      </c>
      <c r="DT3" s="28" t="s">
        <v>60</v>
      </c>
      <c r="DU3" s="28" t="s">
        <v>61</v>
      </c>
      <c r="DV3" s="29" t="s">
        <v>62</v>
      </c>
      <c r="DW3" s="28" t="s">
        <v>63</v>
      </c>
      <c r="DX3" s="30">
        <f>LARGE(DI4:DI16,1)</f>
        <v>160.66666666666666</v>
      </c>
      <c r="DY3" s="31" t="s">
        <v>64</v>
      </c>
      <c r="DZ3" s="32"/>
      <c r="EA3" s="4"/>
      <c r="EB3" s="4"/>
      <c r="EC3" s="4"/>
    </row>
    <row r="4" spans="1:133" ht="15.9" customHeight="1" x14ac:dyDescent="0.25">
      <c r="A4" s="4"/>
      <c r="B4" s="4"/>
      <c r="C4" s="5"/>
      <c r="D4" s="60">
        <f>classi!B166</f>
        <v>49</v>
      </c>
      <c r="E4" s="34"/>
      <c r="F4" s="34" t="str">
        <f>classi!C166</f>
        <v>LILLIANA</v>
      </c>
      <c r="G4" s="34" t="str">
        <f>classi!D166</f>
        <v>FERRARI BRUNO</v>
      </c>
      <c r="H4" s="35" t="str">
        <f>classi!G166</f>
        <v>DEA EBE</v>
      </c>
      <c r="I4" s="59"/>
      <c r="J4" s="148"/>
      <c r="K4" s="34"/>
      <c r="L4" s="37">
        <v>20</v>
      </c>
      <c r="M4" s="37">
        <v>20</v>
      </c>
      <c r="N4" s="37">
        <v>22</v>
      </c>
      <c r="O4" s="38"/>
      <c r="P4" s="39">
        <f t="shared" ref="P4:P16" si="0">AVERAGE(L4:O4)</f>
        <v>20.666666666666668</v>
      </c>
      <c r="Q4" s="37">
        <v>19</v>
      </c>
      <c r="R4" s="37">
        <v>20</v>
      </c>
      <c r="S4" s="37">
        <v>23</v>
      </c>
      <c r="T4" s="38"/>
      <c r="U4" s="39">
        <f t="shared" ref="U4:U16" si="1">AVERAGE(Q4:T4)</f>
        <v>20.666666666666668</v>
      </c>
      <c r="V4" s="37">
        <v>18</v>
      </c>
      <c r="W4" s="37">
        <v>20</v>
      </c>
      <c r="X4" s="37">
        <v>22</v>
      </c>
      <c r="Y4" s="38"/>
      <c r="Z4" s="39">
        <f t="shared" ref="Z4:Z16" si="2">AVERAGE(V4:Y4)</f>
        <v>20</v>
      </c>
      <c r="AA4" s="37">
        <v>19</v>
      </c>
      <c r="AB4" s="37">
        <v>18</v>
      </c>
      <c r="AC4" s="37">
        <v>20</v>
      </c>
      <c r="AD4" s="38"/>
      <c r="AE4" s="39">
        <f t="shared" ref="AE4:AE16" si="3">AVERAGE(AA4:AD4)</f>
        <v>19</v>
      </c>
      <c r="AF4" s="37">
        <v>17</v>
      </c>
      <c r="AG4" s="37">
        <v>16</v>
      </c>
      <c r="AH4" s="37">
        <v>21</v>
      </c>
      <c r="AI4" s="38"/>
      <c r="AJ4" s="39">
        <f t="shared" ref="AJ4:AJ16" si="4">AVERAGE(AF4:AI4)</f>
        <v>18</v>
      </c>
      <c r="AK4" s="37">
        <v>18</v>
      </c>
      <c r="AL4" s="37">
        <v>15</v>
      </c>
      <c r="AM4" s="37">
        <v>19</v>
      </c>
      <c r="AN4" s="38"/>
      <c r="AO4" s="39">
        <f t="shared" ref="AO4:AO16" si="5">AVERAGE(AK4:AN4)</f>
        <v>17.333333333333332</v>
      </c>
      <c r="AP4" s="37">
        <v>20</v>
      </c>
      <c r="AQ4" s="37">
        <v>15</v>
      </c>
      <c r="AR4" s="37">
        <v>19</v>
      </c>
      <c r="AS4" s="38"/>
      <c r="AT4" s="39">
        <f t="shared" ref="AT4:AT16" si="6">AVERAGE(AP4:AS4)</f>
        <v>18</v>
      </c>
      <c r="AU4" s="37">
        <v>20</v>
      </c>
      <c r="AV4" s="37">
        <v>15</v>
      </c>
      <c r="AW4" s="37">
        <v>19</v>
      </c>
      <c r="AX4" s="38"/>
      <c r="AY4" s="39">
        <f t="shared" ref="AY4:AY16" si="7">AVERAGE(AU4:AX4)</f>
        <v>18</v>
      </c>
      <c r="AZ4" s="40">
        <f t="shared" ref="AZ4:AZ16" si="8">P4+U4+Z4+AE4+AJ4+AO4+AT4+AY4</f>
        <v>151.66666666666669</v>
      </c>
      <c r="BA4" s="41">
        <v>0</v>
      </c>
      <c r="BB4" s="41">
        <v>0</v>
      </c>
      <c r="BC4" s="41">
        <v>0</v>
      </c>
      <c r="BD4" s="42"/>
      <c r="BE4" s="39">
        <f t="shared" ref="BE4:BE16" si="9">AVERAGE(BA4:BD4)</f>
        <v>0</v>
      </c>
      <c r="BF4" s="41">
        <v>0</v>
      </c>
      <c r="BG4" s="41">
        <v>0</v>
      </c>
      <c r="BH4" s="41">
        <v>0</v>
      </c>
      <c r="BI4" s="42"/>
      <c r="BJ4" s="39">
        <f t="shared" ref="BJ4:BJ16" si="10">AVERAGE(BF4:BI4)</f>
        <v>0</v>
      </c>
      <c r="BK4" s="41">
        <v>0</v>
      </c>
      <c r="BL4" s="41">
        <v>0</v>
      </c>
      <c r="BM4" s="41">
        <v>0</v>
      </c>
      <c r="BN4" s="42"/>
      <c r="BO4" s="39">
        <f t="shared" ref="BO4:BO16" si="11">AVERAGE(BK4:BN4)</f>
        <v>0</v>
      </c>
      <c r="BP4" s="41">
        <v>0</v>
      </c>
      <c r="BQ4" s="41">
        <v>0</v>
      </c>
      <c r="BR4" s="41">
        <v>0</v>
      </c>
      <c r="BS4" s="42"/>
      <c r="BT4" s="39">
        <f t="shared" ref="BT4:BT16" si="12">AVERAGE(BP4:BS4)</f>
        <v>0</v>
      </c>
      <c r="BU4" s="43">
        <v>0</v>
      </c>
      <c r="BV4" s="43">
        <v>0</v>
      </c>
      <c r="BW4" s="43">
        <v>0</v>
      </c>
      <c r="BX4" s="42"/>
      <c r="BY4" s="39">
        <f t="shared" ref="BY4:BY16" si="13">AVERAGE(BU4:BX4)</f>
        <v>0</v>
      </c>
      <c r="BZ4" s="43">
        <v>0</v>
      </c>
      <c r="CA4" s="43">
        <v>0</v>
      </c>
      <c r="CB4" s="43">
        <v>0</v>
      </c>
      <c r="CC4" s="44"/>
      <c r="CD4" s="45">
        <f t="shared" ref="CD4:CD16" si="14">AVERAGE(BZ4:CC4)</f>
        <v>0</v>
      </c>
      <c r="CE4" s="46"/>
      <c r="CF4" s="47"/>
      <c r="CG4" s="47"/>
      <c r="CH4" s="42"/>
      <c r="CI4" s="47"/>
      <c r="CJ4" s="47"/>
      <c r="CK4" s="47"/>
      <c r="CL4" s="42"/>
      <c r="CM4" s="47"/>
      <c r="CN4" s="47"/>
      <c r="CO4" s="47"/>
      <c r="CP4" s="42"/>
      <c r="CQ4" s="47"/>
      <c r="CR4" s="47"/>
      <c r="CS4" s="47"/>
      <c r="CT4" s="42"/>
      <c r="CU4" s="47"/>
      <c r="CV4" s="47"/>
      <c r="CW4" s="47"/>
      <c r="CX4" s="42"/>
      <c r="CY4" s="47"/>
      <c r="CZ4" s="47"/>
      <c r="DA4" s="47"/>
      <c r="DB4" s="48"/>
      <c r="DC4" s="49"/>
      <c r="DD4" s="50">
        <f>SUM(BA4,BF4,BK4,BP4,BU4,BZ4)</f>
        <v>0</v>
      </c>
      <c r="DE4" s="51">
        <f>SUM(BB4,BG4,BL4,BQ4,BV4,CA4)</f>
        <v>0</v>
      </c>
      <c r="DF4" s="51">
        <f>SUM(BC4,BH4,BM4,BR4,BW4,CB4)</f>
        <v>0</v>
      </c>
      <c r="DG4" s="38">
        <f>SUM(BD4,BI4,BN4,BS4,BX4,CC4)</f>
        <v>0</v>
      </c>
      <c r="DH4" s="52">
        <f t="shared" ref="DH4:DH16" si="15">BE4+BJ4+BT4+BO4+BY4+CD4</f>
        <v>0</v>
      </c>
      <c r="DI4" s="39">
        <f t="shared" ref="DI4:DI16" si="16">AZ4-DH4</f>
        <v>151.66666666666669</v>
      </c>
      <c r="DJ4" s="53">
        <f t="shared" ref="DJ4:DJ16" si="17">RANK(DI4,$DI$4:$DI$16,0)</f>
        <v>4</v>
      </c>
      <c r="DK4" s="54">
        <f t="shared" ref="DK4:DK16" si="18">P4</f>
        <v>20.666666666666668</v>
      </c>
      <c r="DL4" s="39">
        <f t="shared" ref="DL4:DL16" si="19">DI4*10^3+DK4</f>
        <v>151687.33333333334</v>
      </c>
      <c r="DM4" s="39">
        <f t="shared" ref="DM4:DM16" si="20">RANK(DL4,$DL$4:$DL$16,0)</f>
        <v>4</v>
      </c>
      <c r="DN4" s="39">
        <f t="shared" ref="DN4:DN16" si="21">AJ4</f>
        <v>18</v>
      </c>
      <c r="DO4" s="39">
        <f t="shared" ref="DO4:DO16" si="22">(DI4*10^3+DK4)*10^3+DN4</f>
        <v>151687351.33333334</v>
      </c>
      <c r="DP4" s="39">
        <f t="shared" ref="DP4:DP16" si="23">RANK(DO4,$DO$4:$DO$16,0)</f>
        <v>4</v>
      </c>
      <c r="DQ4" s="55">
        <f t="shared" ref="DQ4:DQ16" si="24">U4</f>
        <v>20.666666666666668</v>
      </c>
      <c r="DR4" s="55">
        <f t="shared" ref="DR4:DR17" si="25">((DI4*10^3+DK4)*10^3+DN4)*10^3+DQ4</f>
        <v>151687351354</v>
      </c>
      <c r="DS4" s="55">
        <f t="shared" ref="DS4:DS16" si="26">RANK(DR4,$DR$4:$DR$16,0)</f>
        <v>4</v>
      </c>
      <c r="DT4" s="55">
        <f t="shared" ref="DT4:DT16" si="27">AO4</f>
        <v>17.333333333333332</v>
      </c>
      <c r="DU4" s="55">
        <f t="shared" ref="DU4:DU16" si="28">(((DI4*10^3+DK4)*10^3+DN4)*10^3+DQ4)*10^3+DT4</f>
        <v>151687351354017.34</v>
      </c>
      <c r="DV4" s="56">
        <f t="shared" ref="DV4:DV16" si="29">IF(F4&gt;0,RANK(DU4,$DU$4:$DU$16,0),20)</f>
        <v>4</v>
      </c>
      <c r="DW4" s="55">
        <f>IF(DV4&lt;&gt;20,RANK(DV4,$DV$4:$DV$16,1)+COUNTIF(DV$4:DV4,DV4)-1,20)</f>
        <v>4</v>
      </c>
      <c r="DX4" s="57">
        <f t="shared" ref="DX4:DX16" si="30">DI4/$DX$3</f>
        <v>0.94398340248962676</v>
      </c>
      <c r="DY4" s="58" t="str">
        <f t="shared" ref="DY4:DY16" si="31">IF(COUNTIF(CE4:DB4,"x")&gt;0,"Dis",IF(COUNTIF(DC4,"x")&gt;0,"Abbruch","-"))</f>
        <v>-</v>
      </c>
      <c r="DZ4" s="32"/>
      <c r="EA4" s="4"/>
      <c r="EB4" s="4"/>
      <c r="EC4" s="4"/>
    </row>
    <row r="5" spans="1:133" ht="15.9" customHeight="1" x14ac:dyDescent="0.25">
      <c r="A5" s="4"/>
      <c r="B5" s="4"/>
      <c r="C5" s="5"/>
      <c r="D5" s="60">
        <f>classi!B167</f>
        <v>50</v>
      </c>
      <c r="E5" s="33"/>
      <c r="F5" s="34" t="str">
        <f>classi!C167</f>
        <v>LUISELLA</v>
      </c>
      <c r="G5" s="34" t="str">
        <f>classi!D167</f>
        <v>ATZARA</v>
      </c>
      <c r="H5" s="35" t="str">
        <f>classi!G167</f>
        <v>PEPPER AT BORDERCOLLIERANCH</v>
      </c>
      <c r="I5" s="36"/>
      <c r="J5" s="33"/>
      <c r="K5" s="33"/>
      <c r="L5" s="37">
        <v>22</v>
      </c>
      <c r="M5" s="37">
        <v>22</v>
      </c>
      <c r="N5" s="37">
        <v>23</v>
      </c>
      <c r="O5" s="38"/>
      <c r="P5" s="39">
        <f t="shared" ref="P5:P10" si="32">AVERAGE(L5:O5)</f>
        <v>22.333333333333332</v>
      </c>
      <c r="Q5" s="37">
        <v>20</v>
      </c>
      <c r="R5" s="37">
        <v>20</v>
      </c>
      <c r="S5" s="37">
        <v>20</v>
      </c>
      <c r="T5" s="38"/>
      <c r="U5" s="39">
        <f t="shared" ref="U5:U10" si="33">AVERAGE(Q5:T5)</f>
        <v>20</v>
      </c>
      <c r="V5" s="37">
        <v>20</v>
      </c>
      <c r="W5" s="37">
        <v>21</v>
      </c>
      <c r="X5" s="37">
        <v>20</v>
      </c>
      <c r="Y5" s="38"/>
      <c r="Z5" s="39">
        <f t="shared" ref="Z5:Z10" si="34">AVERAGE(V5:Y5)</f>
        <v>20.333333333333332</v>
      </c>
      <c r="AA5" s="37">
        <v>21</v>
      </c>
      <c r="AB5" s="37">
        <v>18</v>
      </c>
      <c r="AC5" s="37">
        <v>20</v>
      </c>
      <c r="AD5" s="38"/>
      <c r="AE5" s="39">
        <f t="shared" si="3"/>
        <v>19.666666666666668</v>
      </c>
      <c r="AF5" s="37">
        <v>20</v>
      </c>
      <c r="AG5" s="37">
        <v>20</v>
      </c>
      <c r="AH5" s="37">
        <v>17</v>
      </c>
      <c r="AI5" s="38"/>
      <c r="AJ5" s="39">
        <f t="shared" ref="AJ5:AJ9" si="35">AVERAGE(AF5:AI5)</f>
        <v>19</v>
      </c>
      <c r="AK5" s="37">
        <v>20</v>
      </c>
      <c r="AL5" s="37">
        <v>18</v>
      </c>
      <c r="AM5" s="37">
        <v>19</v>
      </c>
      <c r="AN5" s="38"/>
      <c r="AO5" s="39">
        <f t="shared" ref="AO5:AO9" si="36">AVERAGE(AK5:AN5)</f>
        <v>19</v>
      </c>
      <c r="AP5" s="37">
        <v>22</v>
      </c>
      <c r="AQ5" s="37">
        <v>20</v>
      </c>
      <c r="AR5" s="37">
        <v>18</v>
      </c>
      <c r="AS5" s="38"/>
      <c r="AT5" s="39">
        <f t="shared" ref="AT5:AT9" si="37">AVERAGE(AP5:AS5)</f>
        <v>20</v>
      </c>
      <c r="AU5" s="37">
        <v>20</v>
      </c>
      <c r="AV5" s="37">
        <v>18</v>
      </c>
      <c r="AW5" s="37">
        <v>20</v>
      </c>
      <c r="AX5" s="38"/>
      <c r="AY5" s="39">
        <f t="shared" si="7"/>
        <v>19.333333333333332</v>
      </c>
      <c r="AZ5" s="40">
        <f t="shared" si="8"/>
        <v>159.66666666666666</v>
      </c>
      <c r="BA5" s="41">
        <v>1.5</v>
      </c>
      <c r="BB5" s="41">
        <v>1.5</v>
      </c>
      <c r="BC5" s="41">
        <v>1.5</v>
      </c>
      <c r="BD5" s="42"/>
      <c r="BE5" s="39">
        <f t="shared" si="9"/>
        <v>1.5</v>
      </c>
      <c r="BF5" s="41">
        <v>0</v>
      </c>
      <c r="BG5" s="41">
        <v>0</v>
      </c>
      <c r="BH5" s="41">
        <v>0</v>
      </c>
      <c r="BI5" s="42"/>
      <c r="BJ5" s="39">
        <f t="shared" si="10"/>
        <v>0</v>
      </c>
      <c r="BK5" s="41">
        <v>0</v>
      </c>
      <c r="BL5" s="41">
        <v>0</v>
      </c>
      <c r="BM5" s="41">
        <v>0</v>
      </c>
      <c r="BN5" s="42"/>
      <c r="BO5" s="39">
        <f t="shared" si="11"/>
        <v>0</v>
      </c>
      <c r="BP5" s="41">
        <v>0</v>
      </c>
      <c r="BQ5" s="41">
        <v>0</v>
      </c>
      <c r="BR5" s="41">
        <v>0</v>
      </c>
      <c r="BS5" s="42"/>
      <c r="BT5" s="39">
        <f t="shared" si="12"/>
        <v>0</v>
      </c>
      <c r="BU5" s="43">
        <v>0</v>
      </c>
      <c r="BV5" s="43">
        <v>0</v>
      </c>
      <c r="BW5" s="43">
        <v>0</v>
      </c>
      <c r="BX5" s="42"/>
      <c r="BY5" s="39">
        <f t="shared" si="13"/>
        <v>0</v>
      </c>
      <c r="BZ5" s="43">
        <v>0</v>
      </c>
      <c r="CA5" s="43">
        <v>0</v>
      </c>
      <c r="CB5" s="43">
        <v>0</v>
      </c>
      <c r="CC5" s="44"/>
      <c r="CD5" s="45">
        <f t="shared" si="14"/>
        <v>0</v>
      </c>
      <c r="CE5" s="46"/>
      <c r="CF5" s="47"/>
      <c r="CG5" s="47"/>
      <c r="CH5" s="42"/>
      <c r="CI5" s="47"/>
      <c r="CJ5" s="47"/>
      <c r="CK5" s="47"/>
      <c r="CL5" s="42"/>
      <c r="CM5" s="47"/>
      <c r="CN5" s="47"/>
      <c r="CO5" s="47"/>
      <c r="CP5" s="42"/>
      <c r="CQ5" s="47"/>
      <c r="CR5" s="47"/>
      <c r="CS5" s="47"/>
      <c r="CT5" s="42"/>
      <c r="CU5" s="47"/>
      <c r="CV5" s="47"/>
      <c r="CW5" s="47"/>
      <c r="CX5" s="42"/>
      <c r="CY5" s="47"/>
      <c r="CZ5" s="47"/>
      <c r="DA5" s="47"/>
      <c r="DB5" s="48"/>
      <c r="DC5" s="49"/>
      <c r="DD5" s="50">
        <v>0</v>
      </c>
      <c r="DE5" s="51">
        <v>0</v>
      </c>
      <c r="DF5" s="51">
        <v>0</v>
      </c>
      <c r="DG5" s="38">
        <f t="shared" ref="DG5:DG16" si="38">SUM(BD5,BI5,BN5,BS5,BX5,CC5)</f>
        <v>0</v>
      </c>
      <c r="DH5" s="52">
        <f t="shared" si="15"/>
        <v>1.5</v>
      </c>
      <c r="DI5" s="39">
        <f t="shared" si="16"/>
        <v>158.16666666666666</v>
      </c>
      <c r="DJ5" s="53">
        <f t="shared" si="17"/>
        <v>2</v>
      </c>
      <c r="DK5" s="54">
        <f t="shared" si="18"/>
        <v>22.333333333333332</v>
      </c>
      <c r="DL5" s="39">
        <f t="shared" si="19"/>
        <v>158189</v>
      </c>
      <c r="DM5" s="39">
        <f t="shared" si="20"/>
        <v>2</v>
      </c>
      <c r="DN5" s="39">
        <f t="shared" si="21"/>
        <v>19</v>
      </c>
      <c r="DO5" s="39">
        <f t="shared" si="22"/>
        <v>158189019</v>
      </c>
      <c r="DP5" s="39">
        <f t="shared" si="23"/>
        <v>2</v>
      </c>
      <c r="DQ5" s="55">
        <f t="shared" si="24"/>
        <v>20</v>
      </c>
      <c r="DR5" s="55">
        <f t="shared" si="25"/>
        <v>158189019020</v>
      </c>
      <c r="DS5" s="55">
        <f t="shared" si="26"/>
        <v>2</v>
      </c>
      <c r="DT5" s="55">
        <f t="shared" si="27"/>
        <v>19</v>
      </c>
      <c r="DU5" s="55">
        <f t="shared" si="28"/>
        <v>158189019020019</v>
      </c>
      <c r="DV5" s="56">
        <f t="shared" si="29"/>
        <v>2</v>
      </c>
      <c r="DW5" s="55">
        <f>IF(DV5&lt;&gt;20,RANK(DV5,$DV$4:$DV$16,1)+COUNTIF(DV$4:DV5,DV5)-1,20)</f>
        <v>2</v>
      </c>
      <c r="DX5" s="57">
        <f t="shared" si="30"/>
        <v>0.98443983402489621</v>
      </c>
      <c r="DY5" s="58" t="str">
        <f t="shared" si="31"/>
        <v>-</v>
      </c>
      <c r="DZ5" s="32"/>
      <c r="EA5" s="4"/>
      <c r="EB5" s="4"/>
      <c r="EC5" s="4"/>
    </row>
    <row r="6" spans="1:133" ht="15.9" customHeight="1" x14ac:dyDescent="0.25">
      <c r="A6" s="4"/>
      <c r="B6" s="4"/>
      <c r="C6" s="5"/>
      <c r="D6" s="60">
        <f>classi!B168</f>
        <v>51</v>
      </c>
      <c r="E6" s="33"/>
      <c r="F6" s="34" t="str">
        <f>classi!C168</f>
        <v>MILENA</v>
      </c>
      <c r="G6" s="34" t="str">
        <f>classi!D168</f>
        <v>DE NICOLO'</v>
      </c>
      <c r="H6" s="35" t="str">
        <f>classi!G168</f>
        <v>NADINE</v>
      </c>
      <c r="I6" s="36"/>
      <c r="J6" s="33"/>
      <c r="K6" s="33"/>
      <c r="L6" s="37">
        <v>23</v>
      </c>
      <c r="M6" s="37">
        <v>20</v>
      </c>
      <c r="N6" s="37">
        <v>17</v>
      </c>
      <c r="O6" s="38"/>
      <c r="P6" s="39">
        <f t="shared" si="32"/>
        <v>20</v>
      </c>
      <c r="Q6" s="37">
        <v>22</v>
      </c>
      <c r="R6" s="37">
        <v>20</v>
      </c>
      <c r="S6" s="37">
        <v>18</v>
      </c>
      <c r="T6" s="38"/>
      <c r="U6" s="39">
        <f t="shared" si="33"/>
        <v>20</v>
      </c>
      <c r="V6" s="37">
        <v>21</v>
      </c>
      <c r="W6" s="37">
        <v>18</v>
      </c>
      <c r="X6" s="37">
        <v>20</v>
      </c>
      <c r="Y6" s="38"/>
      <c r="Z6" s="39">
        <f t="shared" si="34"/>
        <v>19.666666666666668</v>
      </c>
      <c r="AA6" s="37">
        <v>21</v>
      </c>
      <c r="AB6" s="37">
        <v>16</v>
      </c>
      <c r="AC6" s="37">
        <v>20</v>
      </c>
      <c r="AD6" s="38"/>
      <c r="AE6" s="39">
        <f t="shared" si="3"/>
        <v>19</v>
      </c>
      <c r="AF6" s="37">
        <v>20</v>
      </c>
      <c r="AG6" s="37">
        <v>18</v>
      </c>
      <c r="AH6" s="37">
        <v>18</v>
      </c>
      <c r="AI6" s="38"/>
      <c r="AJ6" s="39">
        <f t="shared" si="35"/>
        <v>18.666666666666668</v>
      </c>
      <c r="AK6" s="37">
        <v>19</v>
      </c>
      <c r="AL6" s="37">
        <v>16</v>
      </c>
      <c r="AM6" s="37">
        <v>19</v>
      </c>
      <c r="AN6" s="38"/>
      <c r="AO6" s="39">
        <f t="shared" si="36"/>
        <v>18</v>
      </c>
      <c r="AP6" s="37">
        <v>22</v>
      </c>
      <c r="AQ6" s="37">
        <v>16</v>
      </c>
      <c r="AR6" s="37">
        <v>18</v>
      </c>
      <c r="AS6" s="38"/>
      <c r="AT6" s="39">
        <f t="shared" si="37"/>
        <v>18.666666666666668</v>
      </c>
      <c r="AU6" s="37">
        <v>21</v>
      </c>
      <c r="AV6" s="37">
        <v>18</v>
      </c>
      <c r="AW6" s="37">
        <v>19</v>
      </c>
      <c r="AX6" s="38"/>
      <c r="AY6" s="39">
        <f t="shared" si="7"/>
        <v>19.333333333333332</v>
      </c>
      <c r="AZ6" s="40">
        <f t="shared" si="8"/>
        <v>153.33333333333334</v>
      </c>
      <c r="BA6" s="41">
        <v>0</v>
      </c>
      <c r="BB6" s="41">
        <v>0</v>
      </c>
      <c r="BC6" s="41">
        <v>0</v>
      </c>
      <c r="BD6" s="42"/>
      <c r="BE6" s="39">
        <f t="shared" si="9"/>
        <v>0</v>
      </c>
      <c r="BF6" s="41">
        <v>0</v>
      </c>
      <c r="BG6" s="41">
        <v>0</v>
      </c>
      <c r="BH6" s="41">
        <v>0</v>
      </c>
      <c r="BI6" s="42"/>
      <c r="BJ6" s="39">
        <f t="shared" si="10"/>
        <v>0</v>
      </c>
      <c r="BK6" s="41">
        <v>0</v>
      </c>
      <c r="BL6" s="41">
        <v>0</v>
      </c>
      <c r="BM6" s="41">
        <v>0</v>
      </c>
      <c r="BN6" s="42"/>
      <c r="BO6" s="39">
        <f t="shared" si="11"/>
        <v>0</v>
      </c>
      <c r="BP6" s="41">
        <v>0</v>
      </c>
      <c r="BQ6" s="41">
        <v>0</v>
      </c>
      <c r="BR6" s="41">
        <v>0</v>
      </c>
      <c r="BS6" s="42"/>
      <c r="BT6" s="39">
        <f t="shared" si="12"/>
        <v>0</v>
      </c>
      <c r="BU6" s="43">
        <v>0</v>
      </c>
      <c r="BV6" s="43">
        <v>0</v>
      </c>
      <c r="BW6" s="43">
        <v>0</v>
      </c>
      <c r="BX6" s="42"/>
      <c r="BY6" s="39">
        <f t="shared" si="13"/>
        <v>0</v>
      </c>
      <c r="BZ6" s="43">
        <v>0</v>
      </c>
      <c r="CA6" s="43">
        <v>0</v>
      </c>
      <c r="CB6" s="43">
        <v>0</v>
      </c>
      <c r="CC6" s="44"/>
      <c r="CD6" s="45">
        <f t="shared" si="14"/>
        <v>0</v>
      </c>
      <c r="CE6" s="46"/>
      <c r="CF6" s="47"/>
      <c r="CG6" s="47"/>
      <c r="CH6" s="42"/>
      <c r="CI6" s="47"/>
      <c r="CJ6" s="47"/>
      <c r="CK6" s="47"/>
      <c r="CL6" s="42"/>
      <c r="CM6" s="47"/>
      <c r="CN6" s="47"/>
      <c r="CO6" s="47"/>
      <c r="CP6" s="42"/>
      <c r="CQ6" s="47"/>
      <c r="CR6" s="47"/>
      <c r="CS6" s="47"/>
      <c r="CT6" s="42"/>
      <c r="CU6" s="47"/>
      <c r="CV6" s="47"/>
      <c r="CW6" s="47"/>
      <c r="CX6" s="42"/>
      <c r="CY6" s="47"/>
      <c r="CZ6" s="47"/>
      <c r="DA6" s="47"/>
      <c r="DB6" s="48"/>
      <c r="DC6" s="49"/>
      <c r="DD6" s="50">
        <f t="shared" ref="DD6:DD16" si="39">SUM(BA6,BF6,BK6,BP6,BU6,BZ6)</f>
        <v>0</v>
      </c>
      <c r="DE6" s="51">
        <f t="shared" ref="DE6:DE16" si="40">SUM(BB6,BG6,BL6,BQ6,BV6,CA6)</f>
        <v>0</v>
      </c>
      <c r="DF6" s="51">
        <f t="shared" ref="DF6:DF16" si="41">SUM(BC6,BH6,BM6,BR6,BW6,CB6)</f>
        <v>0</v>
      </c>
      <c r="DG6" s="38">
        <f t="shared" si="38"/>
        <v>0</v>
      </c>
      <c r="DH6" s="52">
        <f t="shared" si="15"/>
        <v>0</v>
      </c>
      <c r="DI6" s="39">
        <f t="shared" si="16"/>
        <v>153.33333333333334</v>
      </c>
      <c r="DJ6" s="53">
        <f t="shared" si="17"/>
        <v>3</v>
      </c>
      <c r="DK6" s="54">
        <f t="shared" si="18"/>
        <v>20</v>
      </c>
      <c r="DL6" s="39">
        <f t="shared" si="19"/>
        <v>153353.33333333334</v>
      </c>
      <c r="DM6" s="39">
        <f t="shared" si="20"/>
        <v>3</v>
      </c>
      <c r="DN6" s="39">
        <f t="shared" si="21"/>
        <v>18.666666666666668</v>
      </c>
      <c r="DO6" s="39">
        <f t="shared" si="22"/>
        <v>153353352</v>
      </c>
      <c r="DP6" s="39">
        <f t="shared" si="23"/>
        <v>3</v>
      </c>
      <c r="DQ6" s="55">
        <f t="shared" si="24"/>
        <v>20</v>
      </c>
      <c r="DR6" s="55">
        <f t="shared" si="25"/>
        <v>153353352020</v>
      </c>
      <c r="DS6" s="55">
        <f t="shared" si="26"/>
        <v>3</v>
      </c>
      <c r="DT6" s="55">
        <f t="shared" si="27"/>
        <v>18</v>
      </c>
      <c r="DU6" s="55">
        <f t="shared" si="28"/>
        <v>153353352020018</v>
      </c>
      <c r="DV6" s="56">
        <f t="shared" si="29"/>
        <v>3</v>
      </c>
      <c r="DW6" s="55">
        <f>IF(DV6&lt;&gt;20,RANK(DV6,$DV$4:$DV$16,1)+COUNTIF(DV$4:DV6,DV6)-1,20)</f>
        <v>3</v>
      </c>
      <c r="DX6" s="57">
        <f t="shared" si="30"/>
        <v>0.95435684647302921</v>
      </c>
      <c r="DY6" s="58" t="str">
        <f t="shared" si="31"/>
        <v>-</v>
      </c>
      <c r="DZ6" s="32"/>
      <c r="EA6" s="4"/>
      <c r="EB6" s="4"/>
      <c r="EC6" s="4"/>
    </row>
    <row r="7" spans="1:133" ht="15.9" customHeight="1" x14ac:dyDescent="0.25">
      <c r="A7" s="4"/>
      <c r="B7" s="4"/>
      <c r="C7" s="5"/>
      <c r="D7" s="59">
        <f>classi!B169</f>
        <v>52</v>
      </c>
      <c r="E7" s="33"/>
      <c r="F7" s="34" t="str">
        <f>classi!C169</f>
        <v>MARINA</v>
      </c>
      <c r="G7" s="34" t="str">
        <f>classi!D169</f>
        <v>SAMSONOVA</v>
      </c>
      <c r="H7" s="35" t="str">
        <f>classi!G169</f>
        <v>BIBI</v>
      </c>
      <c r="I7" s="36"/>
      <c r="J7" s="33"/>
      <c r="K7" s="33"/>
      <c r="L7" s="37">
        <v>20</v>
      </c>
      <c r="M7" s="37">
        <v>20</v>
      </c>
      <c r="N7" s="37">
        <v>20</v>
      </c>
      <c r="O7" s="38"/>
      <c r="P7" s="39">
        <f t="shared" si="32"/>
        <v>20</v>
      </c>
      <c r="Q7" s="37">
        <v>21</v>
      </c>
      <c r="R7" s="37">
        <v>21</v>
      </c>
      <c r="S7" s="37">
        <v>20</v>
      </c>
      <c r="T7" s="38"/>
      <c r="U7" s="39">
        <f t="shared" si="33"/>
        <v>20.666666666666668</v>
      </c>
      <c r="V7" s="37">
        <v>20</v>
      </c>
      <c r="W7" s="37">
        <v>22</v>
      </c>
      <c r="X7" s="37">
        <v>22</v>
      </c>
      <c r="Y7" s="38"/>
      <c r="Z7" s="39">
        <f t="shared" si="34"/>
        <v>21.333333333333332</v>
      </c>
      <c r="AA7" s="37">
        <v>20</v>
      </c>
      <c r="AB7" s="37">
        <v>20</v>
      </c>
      <c r="AC7" s="37">
        <v>21</v>
      </c>
      <c r="AD7" s="38"/>
      <c r="AE7" s="39">
        <f t="shared" si="3"/>
        <v>20.333333333333332</v>
      </c>
      <c r="AF7" s="37">
        <v>21</v>
      </c>
      <c r="AG7" s="37">
        <v>20</v>
      </c>
      <c r="AH7" s="37">
        <v>20</v>
      </c>
      <c r="AI7" s="38"/>
      <c r="AJ7" s="39">
        <f t="shared" si="35"/>
        <v>20.333333333333332</v>
      </c>
      <c r="AK7" s="37">
        <v>19</v>
      </c>
      <c r="AL7" s="37">
        <v>19</v>
      </c>
      <c r="AM7" s="37">
        <v>18</v>
      </c>
      <c r="AN7" s="38"/>
      <c r="AO7" s="39">
        <f t="shared" si="36"/>
        <v>18.666666666666668</v>
      </c>
      <c r="AP7" s="37">
        <v>21</v>
      </c>
      <c r="AQ7" s="37">
        <v>20</v>
      </c>
      <c r="AR7" s="37">
        <v>20</v>
      </c>
      <c r="AS7" s="38"/>
      <c r="AT7" s="39">
        <f t="shared" si="37"/>
        <v>20.333333333333332</v>
      </c>
      <c r="AU7" s="37">
        <v>20</v>
      </c>
      <c r="AV7" s="37">
        <v>18</v>
      </c>
      <c r="AW7" s="37">
        <v>19</v>
      </c>
      <c r="AX7" s="38"/>
      <c r="AY7" s="39">
        <f t="shared" si="7"/>
        <v>19</v>
      </c>
      <c r="AZ7" s="40">
        <f t="shared" si="8"/>
        <v>160.66666666666666</v>
      </c>
      <c r="BA7" s="41">
        <v>0</v>
      </c>
      <c r="BB7" s="41">
        <v>0</v>
      </c>
      <c r="BC7" s="41">
        <v>0</v>
      </c>
      <c r="BD7" s="42"/>
      <c r="BE7" s="39">
        <f t="shared" si="9"/>
        <v>0</v>
      </c>
      <c r="BF7" s="41">
        <v>0</v>
      </c>
      <c r="BG7" s="41">
        <v>0</v>
      </c>
      <c r="BH7" s="41">
        <v>0</v>
      </c>
      <c r="BI7" s="42"/>
      <c r="BJ7" s="39">
        <f t="shared" si="10"/>
        <v>0</v>
      </c>
      <c r="BK7" s="41">
        <v>0</v>
      </c>
      <c r="BL7" s="41">
        <v>0</v>
      </c>
      <c r="BM7" s="41">
        <v>0</v>
      </c>
      <c r="BN7" s="42"/>
      <c r="BO7" s="39">
        <f t="shared" si="11"/>
        <v>0</v>
      </c>
      <c r="BP7" s="41">
        <v>0</v>
      </c>
      <c r="BQ7" s="41">
        <v>0</v>
      </c>
      <c r="BR7" s="41">
        <v>0</v>
      </c>
      <c r="BS7" s="42"/>
      <c r="BT7" s="39">
        <f t="shared" si="12"/>
        <v>0</v>
      </c>
      <c r="BU7" s="43">
        <v>0</v>
      </c>
      <c r="BV7" s="43">
        <v>0</v>
      </c>
      <c r="BW7" s="43">
        <v>0</v>
      </c>
      <c r="BX7" s="42"/>
      <c r="BY7" s="39">
        <f t="shared" si="13"/>
        <v>0</v>
      </c>
      <c r="BZ7" s="43">
        <v>0</v>
      </c>
      <c r="CA7" s="43">
        <v>0</v>
      </c>
      <c r="CB7" s="43">
        <v>0</v>
      </c>
      <c r="CC7" s="44"/>
      <c r="CD7" s="45">
        <f t="shared" si="14"/>
        <v>0</v>
      </c>
      <c r="CE7" s="46"/>
      <c r="CF7" s="47"/>
      <c r="CG7" s="47"/>
      <c r="CH7" s="42"/>
      <c r="CI7" s="47"/>
      <c r="CJ7" s="47"/>
      <c r="CK7" s="47"/>
      <c r="CL7" s="42"/>
      <c r="CM7" s="47"/>
      <c r="CN7" s="47"/>
      <c r="CO7" s="47"/>
      <c r="CP7" s="42"/>
      <c r="CQ7" s="47"/>
      <c r="CR7" s="47"/>
      <c r="CS7" s="47"/>
      <c r="CT7" s="42"/>
      <c r="CU7" s="47"/>
      <c r="CV7" s="47"/>
      <c r="CW7" s="47"/>
      <c r="CX7" s="42"/>
      <c r="CY7" s="47"/>
      <c r="CZ7" s="47"/>
      <c r="DA7" s="47"/>
      <c r="DB7" s="48"/>
      <c r="DC7" s="49"/>
      <c r="DD7" s="50">
        <f t="shared" si="39"/>
        <v>0</v>
      </c>
      <c r="DE7" s="51">
        <f t="shared" si="40"/>
        <v>0</v>
      </c>
      <c r="DF7" s="51">
        <f t="shared" si="41"/>
        <v>0</v>
      </c>
      <c r="DG7" s="38">
        <f t="shared" si="38"/>
        <v>0</v>
      </c>
      <c r="DH7" s="52">
        <f t="shared" si="15"/>
        <v>0</v>
      </c>
      <c r="DI7" s="39">
        <f t="shared" si="16"/>
        <v>160.66666666666666</v>
      </c>
      <c r="DJ7" s="53">
        <f t="shared" si="17"/>
        <v>1</v>
      </c>
      <c r="DK7" s="54">
        <f t="shared" si="18"/>
        <v>20</v>
      </c>
      <c r="DL7" s="39">
        <f t="shared" si="19"/>
        <v>160686.66666666666</v>
      </c>
      <c r="DM7" s="39">
        <f t="shared" si="20"/>
        <v>1</v>
      </c>
      <c r="DN7" s="39">
        <f t="shared" si="21"/>
        <v>20.333333333333332</v>
      </c>
      <c r="DO7" s="39">
        <f t="shared" si="22"/>
        <v>160686687</v>
      </c>
      <c r="DP7" s="39">
        <f t="shared" si="23"/>
        <v>1</v>
      </c>
      <c r="DQ7" s="55">
        <f t="shared" si="24"/>
        <v>20.666666666666668</v>
      </c>
      <c r="DR7" s="55">
        <f t="shared" si="25"/>
        <v>160686687020.66666</v>
      </c>
      <c r="DS7" s="55">
        <f t="shared" si="26"/>
        <v>1</v>
      </c>
      <c r="DT7" s="55">
        <f t="shared" si="27"/>
        <v>18.666666666666668</v>
      </c>
      <c r="DU7" s="55">
        <f t="shared" si="28"/>
        <v>160686687020685.31</v>
      </c>
      <c r="DV7" s="56">
        <f t="shared" si="29"/>
        <v>1</v>
      </c>
      <c r="DW7" s="55">
        <f>IF(DV7&lt;&gt;20,RANK(DV7,$DV$4:$DV$16,1)+COUNTIF(DV$4:DV7,DV7)-1,20)</f>
        <v>1</v>
      </c>
      <c r="DX7" s="57">
        <f t="shared" si="30"/>
        <v>1</v>
      </c>
      <c r="DY7" s="58" t="str">
        <f t="shared" si="31"/>
        <v>-</v>
      </c>
      <c r="DZ7" s="32"/>
      <c r="EA7" s="4"/>
      <c r="EB7" s="4"/>
      <c r="EC7" s="4"/>
    </row>
    <row r="8" spans="1:133" ht="15.9" customHeight="1" x14ac:dyDescent="0.25">
      <c r="A8" s="4"/>
      <c r="B8" s="4"/>
      <c r="C8" s="5"/>
      <c r="D8" s="59">
        <f>classi!B172</f>
        <v>0</v>
      </c>
      <c r="E8" s="33"/>
      <c r="F8" s="34">
        <f>classi!C172</f>
        <v>0</v>
      </c>
      <c r="G8" s="34">
        <f>classi!D172</f>
        <v>0</v>
      </c>
      <c r="H8" s="35">
        <f>classi!G172</f>
        <v>0</v>
      </c>
      <c r="I8" s="36"/>
      <c r="J8" s="33"/>
      <c r="K8" s="33"/>
      <c r="L8" s="37">
        <v>0</v>
      </c>
      <c r="M8" s="37">
        <v>0</v>
      </c>
      <c r="N8" s="37">
        <v>0</v>
      </c>
      <c r="O8" s="38"/>
      <c r="P8" s="39">
        <f t="shared" si="32"/>
        <v>0</v>
      </c>
      <c r="Q8" s="37">
        <v>0</v>
      </c>
      <c r="R8" s="37">
        <v>0</v>
      </c>
      <c r="S8" s="37">
        <v>0</v>
      </c>
      <c r="T8" s="38"/>
      <c r="U8" s="39">
        <f t="shared" si="33"/>
        <v>0</v>
      </c>
      <c r="V8" s="37">
        <v>0</v>
      </c>
      <c r="W8" s="37">
        <v>0</v>
      </c>
      <c r="X8" s="37">
        <v>0</v>
      </c>
      <c r="Y8" s="38"/>
      <c r="Z8" s="39">
        <f t="shared" si="34"/>
        <v>0</v>
      </c>
      <c r="AA8" s="37">
        <v>0</v>
      </c>
      <c r="AB8" s="37">
        <v>0</v>
      </c>
      <c r="AC8" s="37">
        <v>0</v>
      </c>
      <c r="AD8" s="38"/>
      <c r="AE8" s="39">
        <f t="shared" si="3"/>
        <v>0</v>
      </c>
      <c r="AF8" s="37">
        <v>0</v>
      </c>
      <c r="AG8" s="37">
        <v>0</v>
      </c>
      <c r="AH8" s="37">
        <v>0</v>
      </c>
      <c r="AI8" s="38"/>
      <c r="AJ8" s="39">
        <f t="shared" si="35"/>
        <v>0</v>
      </c>
      <c r="AK8" s="37">
        <v>0</v>
      </c>
      <c r="AL8" s="37">
        <v>0</v>
      </c>
      <c r="AM8" s="37">
        <v>0</v>
      </c>
      <c r="AN8" s="38"/>
      <c r="AO8" s="39">
        <f t="shared" si="36"/>
        <v>0</v>
      </c>
      <c r="AP8" s="37">
        <v>0</v>
      </c>
      <c r="AQ8" s="37">
        <v>0</v>
      </c>
      <c r="AR8" s="37">
        <v>0</v>
      </c>
      <c r="AS8" s="38"/>
      <c r="AT8" s="39">
        <f t="shared" si="37"/>
        <v>0</v>
      </c>
      <c r="AU8" s="37">
        <v>0</v>
      </c>
      <c r="AV8" s="37">
        <v>0</v>
      </c>
      <c r="AW8" s="37">
        <v>0</v>
      </c>
      <c r="AX8" s="38"/>
      <c r="AY8" s="39">
        <f t="shared" si="7"/>
        <v>0</v>
      </c>
      <c r="AZ8" s="40">
        <f t="shared" si="8"/>
        <v>0</v>
      </c>
      <c r="BA8" s="41">
        <v>0</v>
      </c>
      <c r="BB8" s="41">
        <v>0</v>
      </c>
      <c r="BC8" s="41">
        <v>0</v>
      </c>
      <c r="BD8" s="42"/>
      <c r="BE8" s="39">
        <f t="shared" si="9"/>
        <v>0</v>
      </c>
      <c r="BF8" s="41">
        <v>0</v>
      </c>
      <c r="BG8" s="41">
        <v>0</v>
      </c>
      <c r="BH8" s="41">
        <v>0</v>
      </c>
      <c r="BI8" s="42"/>
      <c r="BJ8" s="39">
        <f t="shared" si="10"/>
        <v>0</v>
      </c>
      <c r="BK8" s="41">
        <v>0</v>
      </c>
      <c r="BL8" s="41">
        <v>0</v>
      </c>
      <c r="BM8" s="41">
        <v>0</v>
      </c>
      <c r="BN8" s="42"/>
      <c r="BO8" s="39">
        <f t="shared" si="11"/>
        <v>0</v>
      </c>
      <c r="BP8" s="41">
        <v>0</v>
      </c>
      <c r="BQ8" s="41">
        <v>0</v>
      </c>
      <c r="BR8" s="41">
        <v>0</v>
      </c>
      <c r="BS8" s="42"/>
      <c r="BT8" s="39">
        <f t="shared" si="12"/>
        <v>0</v>
      </c>
      <c r="BU8" s="43">
        <v>0</v>
      </c>
      <c r="BV8" s="43">
        <v>0</v>
      </c>
      <c r="BW8" s="43">
        <v>0</v>
      </c>
      <c r="BX8" s="42"/>
      <c r="BY8" s="39">
        <f t="shared" si="13"/>
        <v>0</v>
      </c>
      <c r="BZ8" s="43">
        <v>0</v>
      </c>
      <c r="CA8" s="43">
        <v>0</v>
      </c>
      <c r="CB8" s="43">
        <v>0</v>
      </c>
      <c r="CC8" s="44"/>
      <c r="CD8" s="45">
        <f t="shared" si="14"/>
        <v>0</v>
      </c>
      <c r="CE8" s="46"/>
      <c r="CF8" s="47"/>
      <c r="CG8" s="47"/>
      <c r="CH8" s="42"/>
      <c r="CI8" s="47"/>
      <c r="CJ8" s="47"/>
      <c r="CK8" s="47"/>
      <c r="CL8" s="42"/>
      <c r="CM8" s="47"/>
      <c r="CN8" s="47"/>
      <c r="CO8" s="47"/>
      <c r="CP8" s="42"/>
      <c r="CQ8" s="47"/>
      <c r="CR8" s="47"/>
      <c r="CS8" s="47"/>
      <c r="CT8" s="42"/>
      <c r="CU8" s="47"/>
      <c r="CV8" s="47"/>
      <c r="CW8" s="47"/>
      <c r="CX8" s="42"/>
      <c r="CY8" s="47"/>
      <c r="CZ8" s="47"/>
      <c r="DA8" s="47"/>
      <c r="DB8" s="48"/>
      <c r="DC8" s="49"/>
      <c r="DD8" s="50">
        <f t="shared" si="39"/>
        <v>0</v>
      </c>
      <c r="DE8" s="51">
        <f t="shared" si="40"/>
        <v>0</v>
      </c>
      <c r="DF8" s="51">
        <f t="shared" si="41"/>
        <v>0</v>
      </c>
      <c r="DG8" s="38">
        <f t="shared" si="38"/>
        <v>0</v>
      </c>
      <c r="DH8" s="52">
        <f t="shared" si="15"/>
        <v>0</v>
      </c>
      <c r="DI8" s="39">
        <f t="shared" si="16"/>
        <v>0</v>
      </c>
      <c r="DJ8" s="53">
        <f t="shared" si="17"/>
        <v>5</v>
      </c>
      <c r="DK8" s="54">
        <f t="shared" si="18"/>
        <v>0</v>
      </c>
      <c r="DL8" s="39">
        <f t="shared" si="19"/>
        <v>0</v>
      </c>
      <c r="DM8" s="39">
        <f t="shared" si="20"/>
        <v>5</v>
      </c>
      <c r="DN8" s="39">
        <f t="shared" si="21"/>
        <v>0</v>
      </c>
      <c r="DO8" s="39">
        <f t="shared" si="22"/>
        <v>0</v>
      </c>
      <c r="DP8" s="39">
        <f t="shared" si="23"/>
        <v>5</v>
      </c>
      <c r="DQ8" s="55">
        <f t="shared" si="24"/>
        <v>0</v>
      </c>
      <c r="DR8" s="55">
        <f t="shared" si="25"/>
        <v>0</v>
      </c>
      <c r="DS8" s="55">
        <f t="shared" si="26"/>
        <v>5</v>
      </c>
      <c r="DT8" s="55">
        <f t="shared" si="27"/>
        <v>0</v>
      </c>
      <c r="DU8" s="55">
        <f t="shared" si="28"/>
        <v>0</v>
      </c>
      <c r="DV8" s="56">
        <f t="shared" si="29"/>
        <v>20</v>
      </c>
      <c r="DW8" s="55">
        <f>IF(DV8&lt;&gt;20,RANK(DV8,$DV$4:$DV$16,1)+COUNTIF(DV$4:DV8,DV8)-1,20)</f>
        <v>20</v>
      </c>
      <c r="DX8" s="57">
        <f t="shared" si="30"/>
        <v>0</v>
      </c>
      <c r="DY8" s="58" t="str">
        <f t="shared" si="31"/>
        <v>-</v>
      </c>
      <c r="DZ8" s="32"/>
      <c r="EA8" s="4"/>
      <c r="EB8" s="4"/>
      <c r="EC8" s="4"/>
    </row>
    <row r="9" spans="1:133" ht="15.9" customHeight="1" x14ac:dyDescent="0.25">
      <c r="A9" s="4"/>
      <c r="B9" s="4"/>
      <c r="C9" s="5"/>
      <c r="D9" s="59">
        <f>classi!B173</f>
        <v>0</v>
      </c>
      <c r="E9" s="33"/>
      <c r="F9" s="34">
        <f>classi!C173</f>
        <v>0</v>
      </c>
      <c r="G9" s="34">
        <f>classi!D173</f>
        <v>0</v>
      </c>
      <c r="H9" s="35">
        <f>classi!G173</f>
        <v>0</v>
      </c>
      <c r="I9" s="36"/>
      <c r="J9" s="33"/>
      <c r="K9" s="33"/>
      <c r="L9" s="37">
        <v>0</v>
      </c>
      <c r="M9" s="37">
        <v>0</v>
      </c>
      <c r="N9" s="37">
        <v>0</v>
      </c>
      <c r="O9" s="38"/>
      <c r="P9" s="39">
        <f t="shared" si="32"/>
        <v>0</v>
      </c>
      <c r="Q9" s="37">
        <v>0</v>
      </c>
      <c r="R9" s="37">
        <v>0</v>
      </c>
      <c r="S9" s="37">
        <v>0</v>
      </c>
      <c r="T9" s="38"/>
      <c r="U9" s="39">
        <f t="shared" si="33"/>
        <v>0</v>
      </c>
      <c r="V9" s="37">
        <v>0</v>
      </c>
      <c r="W9" s="37">
        <v>0</v>
      </c>
      <c r="X9" s="37">
        <v>0</v>
      </c>
      <c r="Y9" s="38"/>
      <c r="Z9" s="39">
        <f t="shared" si="34"/>
        <v>0</v>
      </c>
      <c r="AA9" s="37">
        <v>0</v>
      </c>
      <c r="AB9" s="37">
        <v>0</v>
      </c>
      <c r="AC9" s="37">
        <v>0</v>
      </c>
      <c r="AD9" s="38"/>
      <c r="AE9" s="39">
        <f t="shared" si="3"/>
        <v>0</v>
      </c>
      <c r="AF9" s="37">
        <v>0</v>
      </c>
      <c r="AG9" s="37">
        <v>0</v>
      </c>
      <c r="AH9" s="37">
        <v>0</v>
      </c>
      <c r="AI9" s="38"/>
      <c r="AJ9" s="39">
        <f t="shared" si="35"/>
        <v>0</v>
      </c>
      <c r="AK9" s="37">
        <v>0</v>
      </c>
      <c r="AL9" s="37">
        <v>0</v>
      </c>
      <c r="AM9" s="37">
        <v>0</v>
      </c>
      <c r="AN9" s="38"/>
      <c r="AO9" s="39">
        <f t="shared" si="36"/>
        <v>0</v>
      </c>
      <c r="AP9" s="37">
        <v>0</v>
      </c>
      <c r="AQ9" s="37">
        <v>0</v>
      </c>
      <c r="AR9" s="37">
        <v>0</v>
      </c>
      <c r="AS9" s="38"/>
      <c r="AT9" s="39">
        <f t="shared" si="37"/>
        <v>0</v>
      </c>
      <c r="AU9" s="37">
        <v>0</v>
      </c>
      <c r="AV9" s="37">
        <v>0</v>
      </c>
      <c r="AW9" s="37">
        <v>0</v>
      </c>
      <c r="AX9" s="38"/>
      <c r="AY9" s="39">
        <f t="shared" si="7"/>
        <v>0</v>
      </c>
      <c r="AZ9" s="40">
        <f t="shared" si="8"/>
        <v>0</v>
      </c>
      <c r="BA9" s="41">
        <v>0</v>
      </c>
      <c r="BB9" s="41">
        <v>0</v>
      </c>
      <c r="BC9" s="41">
        <v>0</v>
      </c>
      <c r="BD9" s="42"/>
      <c r="BE9" s="39">
        <f t="shared" si="9"/>
        <v>0</v>
      </c>
      <c r="BF9" s="41">
        <v>0</v>
      </c>
      <c r="BG9" s="41">
        <v>0</v>
      </c>
      <c r="BH9" s="41">
        <v>0</v>
      </c>
      <c r="BI9" s="42"/>
      <c r="BJ9" s="39">
        <f t="shared" si="10"/>
        <v>0</v>
      </c>
      <c r="BK9" s="41">
        <v>0</v>
      </c>
      <c r="BL9" s="41">
        <v>0</v>
      </c>
      <c r="BM9" s="41">
        <v>0</v>
      </c>
      <c r="BN9" s="42"/>
      <c r="BO9" s="39">
        <f t="shared" si="11"/>
        <v>0</v>
      </c>
      <c r="BP9" s="41">
        <v>0</v>
      </c>
      <c r="BQ9" s="41">
        <v>0</v>
      </c>
      <c r="BR9" s="41">
        <v>0</v>
      </c>
      <c r="BS9" s="42"/>
      <c r="BT9" s="39">
        <f t="shared" si="12"/>
        <v>0</v>
      </c>
      <c r="BU9" s="43">
        <v>0</v>
      </c>
      <c r="BV9" s="43">
        <v>0</v>
      </c>
      <c r="BW9" s="43">
        <v>0</v>
      </c>
      <c r="BX9" s="42"/>
      <c r="BY9" s="39">
        <f t="shared" si="13"/>
        <v>0</v>
      </c>
      <c r="BZ9" s="43">
        <v>0</v>
      </c>
      <c r="CA9" s="43">
        <v>0</v>
      </c>
      <c r="CB9" s="43">
        <v>0</v>
      </c>
      <c r="CC9" s="44"/>
      <c r="CD9" s="45">
        <f t="shared" si="14"/>
        <v>0</v>
      </c>
      <c r="CE9" s="46"/>
      <c r="CF9" s="47"/>
      <c r="CG9" s="47"/>
      <c r="CH9" s="42"/>
      <c r="CI9" s="47"/>
      <c r="CJ9" s="47"/>
      <c r="CK9" s="47"/>
      <c r="CL9" s="42"/>
      <c r="CM9" s="47"/>
      <c r="CN9" s="47"/>
      <c r="CO9" s="47"/>
      <c r="CP9" s="42"/>
      <c r="CQ9" s="47"/>
      <c r="CR9" s="47"/>
      <c r="CS9" s="47"/>
      <c r="CT9" s="42"/>
      <c r="CU9" s="47"/>
      <c r="CV9" s="47"/>
      <c r="CW9" s="47"/>
      <c r="CX9" s="42"/>
      <c r="CY9" s="47"/>
      <c r="CZ9" s="47"/>
      <c r="DA9" s="47"/>
      <c r="DB9" s="48"/>
      <c r="DC9" s="49"/>
      <c r="DD9" s="50">
        <f t="shared" si="39"/>
        <v>0</v>
      </c>
      <c r="DE9" s="51">
        <f t="shared" si="40"/>
        <v>0</v>
      </c>
      <c r="DF9" s="51">
        <f t="shared" si="41"/>
        <v>0</v>
      </c>
      <c r="DG9" s="38">
        <f t="shared" si="38"/>
        <v>0</v>
      </c>
      <c r="DH9" s="52">
        <f t="shared" si="15"/>
        <v>0</v>
      </c>
      <c r="DI9" s="39">
        <f t="shared" si="16"/>
        <v>0</v>
      </c>
      <c r="DJ9" s="53">
        <f t="shared" si="17"/>
        <v>5</v>
      </c>
      <c r="DK9" s="54">
        <f t="shared" si="18"/>
        <v>0</v>
      </c>
      <c r="DL9" s="39">
        <f t="shared" si="19"/>
        <v>0</v>
      </c>
      <c r="DM9" s="39">
        <f t="shared" si="20"/>
        <v>5</v>
      </c>
      <c r="DN9" s="39">
        <f t="shared" si="21"/>
        <v>0</v>
      </c>
      <c r="DO9" s="39">
        <f t="shared" si="22"/>
        <v>0</v>
      </c>
      <c r="DP9" s="39">
        <f t="shared" si="23"/>
        <v>5</v>
      </c>
      <c r="DQ9" s="55">
        <f t="shared" si="24"/>
        <v>0</v>
      </c>
      <c r="DR9" s="55">
        <f t="shared" si="25"/>
        <v>0</v>
      </c>
      <c r="DS9" s="55">
        <f t="shared" si="26"/>
        <v>5</v>
      </c>
      <c r="DT9" s="55">
        <f t="shared" si="27"/>
        <v>0</v>
      </c>
      <c r="DU9" s="55">
        <f t="shared" si="28"/>
        <v>0</v>
      </c>
      <c r="DV9" s="56">
        <f t="shared" si="29"/>
        <v>20</v>
      </c>
      <c r="DW9" s="55">
        <f>IF(DV9&lt;&gt;20,RANK(DV9,$DV$4:$DV$16,1)+COUNTIF(DV$4:DV9,DV9)-1,20)</f>
        <v>20</v>
      </c>
      <c r="DX9" s="57">
        <f t="shared" si="30"/>
        <v>0</v>
      </c>
      <c r="DY9" s="58" t="str">
        <f t="shared" si="31"/>
        <v>-</v>
      </c>
      <c r="DZ9" s="32"/>
      <c r="EA9" s="4"/>
      <c r="EB9" s="4"/>
      <c r="EC9" s="4"/>
    </row>
    <row r="10" spans="1:133" ht="15.9" customHeight="1" x14ac:dyDescent="0.25">
      <c r="A10" s="4"/>
      <c r="B10" s="4"/>
      <c r="C10" s="5"/>
      <c r="D10" s="59">
        <f>classi!B174</f>
        <v>0</v>
      </c>
      <c r="E10" s="33"/>
      <c r="F10" s="34">
        <f>classi!C174</f>
        <v>0</v>
      </c>
      <c r="G10" s="34">
        <f>classi!D174</f>
        <v>0</v>
      </c>
      <c r="H10" s="35">
        <f>classi!G174</f>
        <v>0</v>
      </c>
      <c r="I10" s="36"/>
      <c r="J10" s="33"/>
      <c r="K10" s="33"/>
      <c r="L10" s="37">
        <v>0</v>
      </c>
      <c r="M10" s="37">
        <v>0</v>
      </c>
      <c r="N10" s="37">
        <v>0</v>
      </c>
      <c r="O10" s="38"/>
      <c r="P10" s="39">
        <f t="shared" si="32"/>
        <v>0</v>
      </c>
      <c r="Q10" s="37">
        <v>0</v>
      </c>
      <c r="R10" s="37">
        <v>0</v>
      </c>
      <c r="S10" s="37">
        <v>0</v>
      </c>
      <c r="T10" s="38"/>
      <c r="U10" s="39">
        <f t="shared" si="33"/>
        <v>0</v>
      </c>
      <c r="V10" s="37">
        <v>0</v>
      </c>
      <c r="W10" s="37">
        <v>0</v>
      </c>
      <c r="X10" s="37">
        <v>0</v>
      </c>
      <c r="Y10" s="38"/>
      <c r="Z10" s="39">
        <f t="shared" si="34"/>
        <v>0</v>
      </c>
      <c r="AA10" s="37">
        <v>0</v>
      </c>
      <c r="AB10" s="37">
        <v>0</v>
      </c>
      <c r="AC10" s="37">
        <v>0</v>
      </c>
      <c r="AD10" s="38"/>
      <c r="AE10" s="39">
        <f t="shared" si="3"/>
        <v>0</v>
      </c>
      <c r="AF10" s="37">
        <v>0</v>
      </c>
      <c r="AG10" s="37">
        <v>0</v>
      </c>
      <c r="AH10" s="37">
        <v>0</v>
      </c>
      <c r="AI10" s="38"/>
      <c r="AJ10" s="39">
        <f t="shared" si="4"/>
        <v>0</v>
      </c>
      <c r="AK10" s="37">
        <v>0</v>
      </c>
      <c r="AL10" s="37">
        <v>0</v>
      </c>
      <c r="AM10" s="37">
        <v>0</v>
      </c>
      <c r="AN10" s="38"/>
      <c r="AO10" s="39">
        <f t="shared" si="5"/>
        <v>0</v>
      </c>
      <c r="AP10" s="37">
        <v>0</v>
      </c>
      <c r="AQ10" s="37">
        <v>0</v>
      </c>
      <c r="AR10" s="37">
        <v>0</v>
      </c>
      <c r="AS10" s="38"/>
      <c r="AT10" s="39">
        <f t="shared" si="6"/>
        <v>0</v>
      </c>
      <c r="AU10" s="37">
        <v>0</v>
      </c>
      <c r="AV10" s="37">
        <v>0</v>
      </c>
      <c r="AW10" s="37">
        <v>0</v>
      </c>
      <c r="AX10" s="38"/>
      <c r="AY10" s="39">
        <f t="shared" si="7"/>
        <v>0</v>
      </c>
      <c r="AZ10" s="40">
        <f t="shared" si="8"/>
        <v>0</v>
      </c>
      <c r="BA10" s="41">
        <v>0</v>
      </c>
      <c r="BB10" s="41">
        <v>0</v>
      </c>
      <c r="BC10" s="41">
        <v>0</v>
      </c>
      <c r="BD10" s="42"/>
      <c r="BE10" s="39">
        <f t="shared" si="9"/>
        <v>0</v>
      </c>
      <c r="BF10" s="41">
        <v>0</v>
      </c>
      <c r="BG10" s="41">
        <v>0</v>
      </c>
      <c r="BH10" s="41">
        <v>0</v>
      </c>
      <c r="BI10" s="42"/>
      <c r="BJ10" s="39">
        <f t="shared" si="10"/>
        <v>0</v>
      </c>
      <c r="BK10" s="41">
        <v>0</v>
      </c>
      <c r="BL10" s="41">
        <v>0</v>
      </c>
      <c r="BM10" s="41">
        <v>0</v>
      </c>
      <c r="BN10" s="42"/>
      <c r="BO10" s="39">
        <f t="shared" si="11"/>
        <v>0</v>
      </c>
      <c r="BP10" s="41">
        <v>0</v>
      </c>
      <c r="BQ10" s="41">
        <v>0</v>
      </c>
      <c r="BR10" s="41">
        <v>0</v>
      </c>
      <c r="BS10" s="42"/>
      <c r="BT10" s="39">
        <f t="shared" si="12"/>
        <v>0</v>
      </c>
      <c r="BU10" s="43">
        <v>0</v>
      </c>
      <c r="BV10" s="43">
        <v>0</v>
      </c>
      <c r="BW10" s="43">
        <v>0</v>
      </c>
      <c r="BX10" s="42"/>
      <c r="BY10" s="39">
        <f t="shared" si="13"/>
        <v>0</v>
      </c>
      <c r="BZ10" s="43">
        <v>0</v>
      </c>
      <c r="CA10" s="43">
        <v>0</v>
      </c>
      <c r="CB10" s="43">
        <v>0</v>
      </c>
      <c r="CC10" s="44"/>
      <c r="CD10" s="45">
        <f t="shared" si="14"/>
        <v>0</v>
      </c>
      <c r="CE10" s="46"/>
      <c r="CF10" s="47"/>
      <c r="CG10" s="47"/>
      <c r="CH10" s="42"/>
      <c r="CI10" s="47"/>
      <c r="CJ10" s="47"/>
      <c r="CK10" s="47"/>
      <c r="CL10" s="42"/>
      <c r="CM10" s="47"/>
      <c r="CN10" s="47"/>
      <c r="CO10" s="47"/>
      <c r="CP10" s="42"/>
      <c r="CQ10" s="47"/>
      <c r="CR10" s="47"/>
      <c r="CS10" s="47"/>
      <c r="CT10" s="42"/>
      <c r="CU10" s="47"/>
      <c r="CV10" s="47"/>
      <c r="CW10" s="47"/>
      <c r="CX10" s="42"/>
      <c r="CY10" s="47"/>
      <c r="CZ10" s="47"/>
      <c r="DA10" s="47"/>
      <c r="DB10" s="48"/>
      <c r="DC10" s="49"/>
      <c r="DD10" s="50">
        <f t="shared" si="39"/>
        <v>0</v>
      </c>
      <c r="DE10" s="51">
        <f t="shared" si="40"/>
        <v>0</v>
      </c>
      <c r="DF10" s="51">
        <f t="shared" si="41"/>
        <v>0</v>
      </c>
      <c r="DG10" s="38">
        <f t="shared" si="38"/>
        <v>0</v>
      </c>
      <c r="DH10" s="52">
        <f t="shared" si="15"/>
        <v>0</v>
      </c>
      <c r="DI10" s="39">
        <f t="shared" si="16"/>
        <v>0</v>
      </c>
      <c r="DJ10" s="53">
        <f t="shared" si="17"/>
        <v>5</v>
      </c>
      <c r="DK10" s="54">
        <f t="shared" si="18"/>
        <v>0</v>
      </c>
      <c r="DL10" s="39">
        <f t="shared" si="19"/>
        <v>0</v>
      </c>
      <c r="DM10" s="39">
        <f t="shared" si="20"/>
        <v>5</v>
      </c>
      <c r="DN10" s="39">
        <f t="shared" si="21"/>
        <v>0</v>
      </c>
      <c r="DO10" s="39">
        <f t="shared" si="22"/>
        <v>0</v>
      </c>
      <c r="DP10" s="39">
        <f t="shared" si="23"/>
        <v>5</v>
      </c>
      <c r="DQ10" s="55">
        <f t="shared" si="24"/>
        <v>0</v>
      </c>
      <c r="DR10" s="55">
        <f t="shared" si="25"/>
        <v>0</v>
      </c>
      <c r="DS10" s="55">
        <f t="shared" si="26"/>
        <v>5</v>
      </c>
      <c r="DT10" s="55">
        <f t="shared" si="27"/>
        <v>0</v>
      </c>
      <c r="DU10" s="55">
        <f t="shared" si="28"/>
        <v>0</v>
      </c>
      <c r="DV10" s="56">
        <f t="shared" si="29"/>
        <v>20</v>
      </c>
      <c r="DW10" s="55">
        <f>IF(DV10&lt;&gt;20,RANK(DV10,$DV$4:$DV$16,1)+COUNTIF(DV$4:DV10,DV10)-1,20)</f>
        <v>20</v>
      </c>
      <c r="DX10" s="57">
        <f t="shared" si="30"/>
        <v>0</v>
      </c>
      <c r="DY10" s="58" t="str">
        <f t="shared" si="31"/>
        <v>-</v>
      </c>
      <c r="DZ10" s="32"/>
      <c r="EA10" s="4"/>
      <c r="EB10" s="4"/>
      <c r="EC10" s="4"/>
    </row>
    <row r="11" spans="1:133" ht="15.9" customHeight="1" x14ac:dyDescent="0.25">
      <c r="A11" s="4"/>
      <c r="B11" s="4"/>
      <c r="C11" s="5"/>
      <c r="D11" s="59">
        <f>classi!B175</f>
        <v>0</v>
      </c>
      <c r="E11" s="33"/>
      <c r="F11" s="34">
        <f>classi!C175</f>
        <v>0</v>
      </c>
      <c r="G11" s="34">
        <f>classi!D175</f>
        <v>0</v>
      </c>
      <c r="H11" s="35">
        <f>classi!G175</f>
        <v>0</v>
      </c>
      <c r="I11" s="36"/>
      <c r="J11" s="33"/>
      <c r="K11" s="33"/>
      <c r="L11" s="37">
        <v>0</v>
      </c>
      <c r="M11" s="37">
        <v>0</v>
      </c>
      <c r="N11" s="37">
        <v>0</v>
      </c>
      <c r="O11" s="38"/>
      <c r="P11" s="39">
        <f t="shared" si="0"/>
        <v>0</v>
      </c>
      <c r="Q11" s="37">
        <v>0</v>
      </c>
      <c r="R11" s="37">
        <v>0</v>
      </c>
      <c r="S11" s="37">
        <v>0</v>
      </c>
      <c r="T11" s="38"/>
      <c r="U11" s="39">
        <f t="shared" si="1"/>
        <v>0</v>
      </c>
      <c r="V11" s="37">
        <v>0</v>
      </c>
      <c r="W11" s="37">
        <v>0</v>
      </c>
      <c r="X11" s="37">
        <v>0</v>
      </c>
      <c r="Y11" s="38"/>
      <c r="Z11" s="39">
        <f t="shared" si="2"/>
        <v>0</v>
      </c>
      <c r="AA11" s="37">
        <v>0</v>
      </c>
      <c r="AB11" s="37">
        <v>0</v>
      </c>
      <c r="AC11" s="37">
        <v>0</v>
      </c>
      <c r="AD11" s="38"/>
      <c r="AE11" s="39">
        <f t="shared" si="3"/>
        <v>0</v>
      </c>
      <c r="AF11" s="37">
        <v>0</v>
      </c>
      <c r="AG11" s="37">
        <v>0</v>
      </c>
      <c r="AH11" s="37">
        <v>0</v>
      </c>
      <c r="AI11" s="38"/>
      <c r="AJ11" s="39">
        <f t="shared" si="4"/>
        <v>0</v>
      </c>
      <c r="AK11" s="37">
        <v>0</v>
      </c>
      <c r="AL11" s="37">
        <v>0</v>
      </c>
      <c r="AM11" s="37">
        <v>0</v>
      </c>
      <c r="AN11" s="38"/>
      <c r="AO11" s="39">
        <f t="shared" si="5"/>
        <v>0</v>
      </c>
      <c r="AP11" s="37">
        <v>0</v>
      </c>
      <c r="AQ11" s="37">
        <v>0</v>
      </c>
      <c r="AR11" s="37">
        <v>0</v>
      </c>
      <c r="AS11" s="38"/>
      <c r="AT11" s="39">
        <f t="shared" si="6"/>
        <v>0</v>
      </c>
      <c r="AU11" s="37">
        <v>0</v>
      </c>
      <c r="AV11" s="37">
        <v>0</v>
      </c>
      <c r="AW11" s="37">
        <v>0</v>
      </c>
      <c r="AX11" s="38"/>
      <c r="AY11" s="39">
        <f t="shared" si="7"/>
        <v>0</v>
      </c>
      <c r="AZ11" s="40">
        <f t="shared" si="8"/>
        <v>0</v>
      </c>
      <c r="BA11" s="41">
        <v>0</v>
      </c>
      <c r="BB11" s="41">
        <v>0</v>
      </c>
      <c r="BC11" s="41">
        <v>0</v>
      </c>
      <c r="BD11" s="42"/>
      <c r="BE11" s="39">
        <f t="shared" si="9"/>
        <v>0</v>
      </c>
      <c r="BF11" s="41">
        <v>0</v>
      </c>
      <c r="BG11" s="41">
        <v>0</v>
      </c>
      <c r="BH11" s="41">
        <v>0</v>
      </c>
      <c r="BI11" s="42"/>
      <c r="BJ11" s="39">
        <f t="shared" si="10"/>
        <v>0</v>
      </c>
      <c r="BK11" s="41">
        <v>0</v>
      </c>
      <c r="BL11" s="41">
        <v>0</v>
      </c>
      <c r="BM11" s="41">
        <v>0</v>
      </c>
      <c r="BN11" s="42"/>
      <c r="BO11" s="39">
        <f t="shared" si="11"/>
        <v>0</v>
      </c>
      <c r="BP11" s="41">
        <v>0</v>
      </c>
      <c r="BQ11" s="41">
        <v>0</v>
      </c>
      <c r="BR11" s="41">
        <v>0</v>
      </c>
      <c r="BS11" s="42"/>
      <c r="BT11" s="39">
        <f t="shared" si="12"/>
        <v>0</v>
      </c>
      <c r="BU11" s="43">
        <v>0</v>
      </c>
      <c r="BV11" s="43">
        <v>0</v>
      </c>
      <c r="BW11" s="43">
        <v>0</v>
      </c>
      <c r="BX11" s="42"/>
      <c r="BY11" s="39">
        <f t="shared" si="13"/>
        <v>0</v>
      </c>
      <c r="BZ11" s="43">
        <v>0</v>
      </c>
      <c r="CA11" s="43">
        <v>0</v>
      </c>
      <c r="CB11" s="43">
        <v>0</v>
      </c>
      <c r="CC11" s="44"/>
      <c r="CD11" s="45">
        <f t="shared" si="14"/>
        <v>0</v>
      </c>
      <c r="CE11" s="46"/>
      <c r="CF11" s="47"/>
      <c r="CG11" s="47"/>
      <c r="CH11" s="42"/>
      <c r="CI11" s="47"/>
      <c r="CJ11" s="47"/>
      <c r="CK11" s="47"/>
      <c r="CL11" s="42"/>
      <c r="CM11" s="47"/>
      <c r="CN11" s="47"/>
      <c r="CO11" s="47"/>
      <c r="CP11" s="42"/>
      <c r="CQ11" s="47"/>
      <c r="CR11" s="47"/>
      <c r="CS11" s="47"/>
      <c r="CT11" s="42"/>
      <c r="CU11" s="47"/>
      <c r="CV11" s="47"/>
      <c r="CW11" s="47"/>
      <c r="CX11" s="42"/>
      <c r="CY11" s="47"/>
      <c r="CZ11" s="47"/>
      <c r="DA11" s="47"/>
      <c r="DB11" s="48"/>
      <c r="DC11" s="49"/>
      <c r="DD11" s="50">
        <f t="shared" si="39"/>
        <v>0</v>
      </c>
      <c r="DE11" s="51">
        <f t="shared" si="40"/>
        <v>0</v>
      </c>
      <c r="DF11" s="51">
        <f t="shared" si="41"/>
        <v>0</v>
      </c>
      <c r="DG11" s="38">
        <f t="shared" si="38"/>
        <v>0</v>
      </c>
      <c r="DH11" s="52">
        <f t="shared" si="15"/>
        <v>0</v>
      </c>
      <c r="DI11" s="39">
        <f t="shared" si="16"/>
        <v>0</v>
      </c>
      <c r="DJ11" s="53">
        <f t="shared" si="17"/>
        <v>5</v>
      </c>
      <c r="DK11" s="54">
        <f t="shared" si="18"/>
        <v>0</v>
      </c>
      <c r="DL11" s="39">
        <f t="shared" si="19"/>
        <v>0</v>
      </c>
      <c r="DM11" s="39">
        <f t="shared" si="20"/>
        <v>5</v>
      </c>
      <c r="DN11" s="39">
        <f t="shared" si="21"/>
        <v>0</v>
      </c>
      <c r="DO11" s="39">
        <f t="shared" si="22"/>
        <v>0</v>
      </c>
      <c r="DP11" s="39">
        <f t="shared" si="23"/>
        <v>5</v>
      </c>
      <c r="DQ11" s="55">
        <f t="shared" si="24"/>
        <v>0</v>
      </c>
      <c r="DR11" s="55">
        <f t="shared" si="25"/>
        <v>0</v>
      </c>
      <c r="DS11" s="55">
        <f t="shared" si="26"/>
        <v>5</v>
      </c>
      <c r="DT11" s="55">
        <f t="shared" si="27"/>
        <v>0</v>
      </c>
      <c r="DU11" s="55">
        <f t="shared" si="28"/>
        <v>0</v>
      </c>
      <c r="DV11" s="56">
        <f t="shared" si="29"/>
        <v>20</v>
      </c>
      <c r="DW11" s="55">
        <f>IF(DV11&lt;&gt;20,RANK(DV11,$DV$4:$DV$16,1)+COUNTIF(DV$4:DV11,DV11)-1,20)</f>
        <v>20</v>
      </c>
      <c r="DX11" s="57">
        <f t="shared" si="30"/>
        <v>0</v>
      </c>
      <c r="DY11" s="58" t="str">
        <f t="shared" si="31"/>
        <v>-</v>
      </c>
      <c r="DZ11" s="32"/>
      <c r="EA11" s="4"/>
      <c r="EB11" s="4"/>
      <c r="EC11" s="4"/>
    </row>
    <row r="12" spans="1:133" ht="15.9" customHeight="1" x14ac:dyDescent="0.25">
      <c r="A12" s="4"/>
      <c r="B12" s="4"/>
      <c r="C12" s="5"/>
      <c r="D12" s="60">
        <f>classi!B181</f>
        <v>0</v>
      </c>
      <c r="E12" s="33"/>
      <c r="F12" s="34">
        <f>classi!C181</f>
        <v>0</v>
      </c>
      <c r="G12" s="34">
        <f>classi!D181</f>
        <v>0</v>
      </c>
      <c r="H12" s="35">
        <f>classi!G181</f>
        <v>0</v>
      </c>
      <c r="I12" s="36"/>
      <c r="J12" s="33"/>
      <c r="K12" s="33"/>
      <c r="L12" s="37">
        <v>0</v>
      </c>
      <c r="M12" s="37">
        <v>0</v>
      </c>
      <c r="N12" s="37">
        <v>0</v>
      </c>
      <c r="O12" s="38"/>
      <c r="P12" s="39">
        <f t="shared" si="0"/>
        <v>0</v>
      </c>
      <c r="Q12" s="37">
        <v>0</v>
      </c>
      <c r="R12" s="37">
        <v>0</v>
      </c>
      <c r="S12" s="37">
        <v>0</v>
      </c>
      <c r="T12" s="38"/>
      <c r="U12" s="39">
        <f t="shared" si="1"/>
        <v>0</v>
      </c>
      <c r="V12" s="37">
        <v>0</v>
      </c>
      <c r="W12" s="37">
        <v>0</v>
      </c>
      <c r="X12" s="37">
        <v>0</v>
      </c>
      <c r="Y12" s="38"/>
      <c r="Z12" s="39">
        <f t="shared" si="2"/>
        <v>0</v>
      </c>
      <c r="AA12" s="37">
        <v>0</v>
      </c>
      <c r="AB12" s="37">
        <v>0</v>
      </c>
      <c r="AC12" s="37">
        <v>0</v>
      </c>
      <c r="AD12" s="38"/>
      <c r="AE12" s="39">
        <f t="shared" si="3"/>
        <v>0</v>
      </c>
      <c r="AF12" s="37">
        <v>0</v>
      </c>
      <c r="AG12" s="37">
        <v>0</v>
      </c>
      <c r="AH12" s="37">
        <v>0</v>
      </c>
      <c r="AI12" s="38"/>
      <c r="AJ12" s="39">
        <f t="shared" si="4"/>
        <v>0</v>
      </c>
      <c r="AK12" s="37">
        <v>0</v>
      </c>
      <c r="AL12" s="37">
        <v>0</v>
      </c>
      <c r="AM12" s="37">
        <v>0</v>
      </c>
      <c r="AN12" s="38"/>
      <c r="AO12" s="39">
        <f t="shared" si="5"/>
        <v>0</v>
      </c>
      <c r="AP12" s="37">
        <v>0</v>
      </c>
      <c r="AQ12" s="37">
        <v>0</v>
      </c>
      <c r="AR12" s="37">
        <v>0</v>
      </c>
      <c r="AS12" s="38"/>
      <c r="AT12" s="39">
        <f t="shared" si="6"/>
        <v>0</v>
      </c>
      <c r="AU12" s="37">
        <v>0</v>
      </c>
      <c r="AV12" s="37">
        <v>0</v>
      </c>
      <c r="AW12" s="37">
        <v>0</v>
      </c>
      <c r="AX12" s="38"/>
      <c r="AY12" s="39">
        <f t="shared" si="7"/>
        <v>0</v>
      </c>
      <c r="AZ12" s="40">
        <f t="shared" si="8"/>
        <v>0</v>
      </c>
      <c r="BA12" s="41">
        <v>0</v>
      </c>
      <c r="BB12" s="41">
        <v>0</v>
      </c>
      <c r="BC12" s="41">
        <v>0</v>
      </c>
      <c r="BD12" s="42"/>
      <c r="BE12" s="39">
        <f t="shared" si="9"/>
        <v>0</v>
      </c>
      <c r="BF12" s="41">
        <v>0</v>
      </c>
      <c r="BG12" s="41">
        <v>0</v>
      </c>
      <c r="BH12" s="41">
        <v>0</v>
      </c>
      <c r="BI12" s="42"/>
      <c r="BJ12" s="39">
        <f t="shared" si="10"/>
        <v>0</v>
      </c>
      <c r="BK12" s="41">
        <v>0</v>
      </c>
      <c r="BL12" s="41">
        <v>0</v>
      </c>
      <c r="BM12" s="41">
        <v>0</v>
      </c>
      <c r="BN12" s="42"/>
      <c r="BO12" s="39">
        <f t="shared" si="11"/>
        <v>0</v>
      </c>
      <c r="BP12" s="41">
        <v>0</v>
      </c>
      <c r="BQ12" s="41">
        <v>0</v>
      </c>
      <c r="BR12" s="41">
        <v>0</v>
      </c>
      <c r="BS12" s="42"/>
      <c r="BT12" s="39">
        <f t="shared" si="12"/>
        <v>0</v>
      </c>
      <c r="BU12" s="43">
        <v>0</v>
      </c>
      <c r="BV12" s="43">
        <v>0</v>
      </c>
      <c r="BW12" s="43">
        <v>0</v>
      </c>
      <c r="BX12" s="42"/>
      <c r="BY12" s="39">
        <f t="shared" si="13"/>
        <v>0</v>
      </c>
      <c r="BZ12" s="43">
        <v>0</v>
      </c>
      <c r="CA12" s="43">
        <v>0</v>
      </c>
      <c r="CB12" s="43">
        <v>0</v>
      </c>
      <c r="CC12" s="44"/>
      <c r="CD12" s="45">
        <f t="shared" si="14"/>
        <v>0</v>
      </c>
      <c r="CE12" s="46"/>
      <c r="CF12" s="47"/>
      <c r="CG12" s="47"/>
      <c r="CH12" s="42"/>
      <c r="CI12" s="47"/>
      <c r="CJ12" s="47"/>
      <c r="CK12" s="47"/>
      <c r="CL12" s="42"/>
      <c r="CM12" s="47"/>
      <c r="CN12" s="47"/>
      <c r="CO12" s="47"/>
      <c r="CP12" s="42"/>
      <c r="CQ12" s="47"/>
      <c r="CR12" s="47"/>
      <c r="CS12" s="47"/>
      <c r="CT12" s="42"/>
      <c r="CU12" s="47"/>
      <c r="CV12" s="47"/>
      <c r="CW12" s="47"/>
      <c r="CX12" s="42"/>
      <c r="CY12" s="47"/>
      <c r="CZ12" s="47"/>
      <c r="DA12" s="47"/>
      <c r="DB12" s="48"/>
      <c r="DC12" s="49"/>
      <c r="DD12" s="50">
        <f t="shared" si="39"/>
        <v>0</v>
      </c>
      <c r="DE12" s="51">
        <f t="shared" si="40"/>
        <v>0</v>
      </c>
      <c r="DF12" s="51">
        <f t="shared" si="41"/>
        <v>0</v>
      </c>
      <c r="DG12" s="38">
        <f t="shared" si="38"/>
        <v>0</v>
      </c>
      <c r="DH12" s="52">
        <f t="shared" si="15"/>
        <v>0</v>
      </c>
      <c r="DI12" s="39">
        <f t="shared" si="16"/>
        <v>0</v>
      </c>
      <c r="DJ12" s="53">
        <f t="shared" si="17"/>
        <v>5</v>
      </c>
      <c r="DK12" s="54">
        <f t="shared" si="18"/>
        <v>0</v>
      </c>
      <c r="DL12" s="39">
        <f t="shared" si="19"/>
        <v>0</v>
      </c>
      <c r="DM12" s="39">
        <f t="shared" si="20"/>
        <v>5</v>
      </c>
      <c r="DN12" s="39">
        <f t="shared" si="21"/>
        <v>0</v>
      </c>
      <c r="DO12" s="39">
        <f t="shared" si="22"/>
        <v>0</v>
      </c>
      <c r="DP12" s="39">
        <f t="shared" si="23"/>
        <v>5</v>
      </c>
      <c r="DQ12" s="55">
        <f t="shared" si="24"/>
        <v>0</v>
      </c>
      <c r="DR12" s="55">
        <f t="shared" si="25"/>
        <v>0</v>
      </c>
      <c r="DS12" s="55">
        <f t="shared" si="26"/>
        <v>5</v>
      </c>
      <c r="DT12" s="55">
        <f t="shared" si="27"/>
        <v>0</v>
      </c>
      <c r="DU12" s="55">
        <f t="shared" si="28"/>
        <v>0</v>
      </c>
      <c r="DV12" s="56">
        <f t="shared" si="29"/>
        <v>20</v>
      </c>
      <c r="DW12" s="55">
        <f>IF(DV12&lt;&gt;20,RANK(DV12,$DV$4:$DV$16,1)+COUNTIF(DV$4:DV12,DV12)-1,20)</f>
        <v>20</v>
      </c>
      <c r="DX12" s="57">
        <f t="shared" si="30"/>
        <v>0</v>
      </c>
      <c r="DY12" s="58" t="str">
        <f t="shared" si="31"/>
        <v>-</v>
      </c>
      <c r="DZ12" s="32"/>
      <c r="EA12" s="4"/>
      <c r="EB12" s="4"/>
      <c r="EC12" s="4"/>
    </row>
    <row r="13" spans="1:133" ht="15.9" customHeight="1" x14ac:dyDescent="0.25">
      <c r="A13" s="4"/>
      <c r="B13" s="4"/>
      <c r="C13" s="5"/>
      <c r="D13" s="60">
        <f>classi!B182</f>
        <v>0</v>
      </c>
      <c r="E13" s="33"/>
      <c r="F13" s="34">
        <f>classi!C182</f>
        <v>0</v>
      </c>
      <c r="G13" s="34">
        <f>classi!D182</f>
        <v>0</v>
      </c>
      <c r="H13" s="35">
        <f>classi!G182</f>
        <v>0</v>
      </c>
      <c r="I13" s="36"/>
      <c r="J13" s="33"/>
      <c r="K13" s="33"/>
      <c r="L13" s="37">
        <v>0</v>
      </c>
      <c r="M13" s="37">
        <v>0</v>
      </c>
      <c r="N13" s="37">
        <v>0</v>
      </c>
      <c r="O13" s="38"/>
      <c r="P13" s="39">
        <f t="shared" si="0"/>
        <v>0</v>
      </c>
      <c r="Q13" s="37">
        <v>0</v>
      </c>
      <c r="R13" s="37">
        <v>0</v>
      </c>
      <c r="S13" s="37">
        <v>0</v>
      </c>
      <c r="T13" s="38"/>
      <c r="U13" s="39">
        <f t="shared" si="1"/>
        <v>0</v>
      </c>
      <c r="V13" s="37">
        <v>0</v>
      </c>
      <c r="W13" s="37">
        <v>0</v>
      </c>
      <c r="X13" s="37">
        <v>0</v>
      </c>
      <c r="Y13" s="38"/>
      <c r="Z13" s="39">
        <f t="shared" si="2"/>
        <v>0</v>
      </c>
      <c r="AA13" s="37">
        <v>0</v>
      </c>
      <c r="AB13" s="37">
        <v>0</v>
      </c>
      <c r="AC13" s="37">
        <v>0</v>
      </c>
      <c r="AD13" s="38"/>
      <c r="AE13" s="39">
        <f t="shared" si="3"/>
        <v>0</v>
      </c>
      <c r="AF13" s="37">
        <v>0</v>
      </c>
      <c r="AG13" s="37">
        <v>0</v>
      </c>
      <c r="AH13" s="37">
        <v>0</v>
      </c>
      <c r="AI13" s="38"/>
      <c r="AJ13" s="39">
        <f t="shared" si="4"/>
        <v>0</v>
      </c>
      <c r="AK13" s="37">
        <v>0</v>
      </c>
      <c r="AL13" s="37">
        <v>0</v>
      </c>
      <c r="AM13" s="37">
        <v>0</v>
      </c>
      <c r="AN13" s="38"/>
      <c r="AO13" s="39">
        <f t="shared" si="5"/>
        <v>0</v>
      </c>
      <c r="AP13" s="37">
        <v>0</v>
      </c>
      <c r="AQ13" s="37">
        <v>0</v>
      </c>
      <c r="AR13" s="37">
        <v>0</v>
      </c>
      <c r="AS13" s="38"/>
      <c r="AT13" s="39">
        <f t="shared" si="6"/>
        <v>0</v>
      </c>
      <c r="AU13" s="37">
        <v>0</v>
      </c>
      <c r="AV13" s="37">
        <v>0</v>
      </c>
      <c r="AW13" s="37">
        <v>0</v>
      </c>
      <c r="AX13" s="38"/>
      <c r="AY13" s="39">
        <f t="shared" si="7"/>
        <v>0</v>
      </c>
      <c r="AZ13" s="40">
        <f t="shared" si="8"/>
        <v>0</v>
      </c>
      <c r="BA13" s="41">
        <v>0</v>
      </c>
      <c r="BB13" s="41">
        <v>0</v>
      </c>
      <c r="BC13" s="41">
        <v>0</v>
      </c>
      <c r="BD13" s="42"/>
      <c r="BE13" s="39">
        <f t="shared" si="9"/>
        <v>0</v>
      </c>
      <c r="BF13" s="41">
        <v>0</v>
      </c>
      <c r="BG13" s="41">
        <v>0</v>
      </c>
      <c r="BH13" s="41">
        <v>0</v>
      </c>
      <c r="BI13" s="42"/>
      <c r="BJ13" s="39">
        <f t="shared" si="10"/>
        <v>0</v>
      </c>
      <c r="BK13" s="41">
        <v>0</v>
      </c>
      <c r="BL13" s="41">
        <v>0</v>
      </c>
      <c r="BM13" s="41">
        <v>0</v>
      </c>
      <c r="BN13" s="42"/>
      <c r="BO13" s="39">
        <f t="shared" si="11"/>
        <v>0</v>
      </c>
      <c r="BP13" s="41">
        <v>0</v>
      </c>
      <c r="BQ13" s="41">
        <v>0</v>
      </c>
      <c r="BR13" s="41">
        <v>0</v>
      </c>
      <c r="BS13" s="42"/>
      <c r="BT13" s="39">
        <f t="shared" si="12"/>
        <v>0</v>
      </c>
      <c r="BU13" s="43">
        <v>0</v>
      </c>
      <c r="BV13" s="43">
        <v>0</v>
      </c>
      <c r="BW13" s="43">
        <v>0</v>
      </c>
      <c r="BX13" s="42"/>
      <c r="BY13" s="39">
        <f t="shared" si="13"/>
        <v>0</v>
      </c>
      <c r="BZ13" s="43">
        <v>0</v>
      </c>
      <c r="CA13" s="43">
        <v>0</v>
      </c>
      <c r="CB13" s="43">
        <v>0</v>
      </c>
      <c r="CC13" s="44"/>
      <c r="CD13" s="45">
        <f t="shared" si="14"/>
        <v>0</v>
      </c>
      <c r="CE13" s="46"/>
      <c r="CF13" s="47"/>
      <c r="CG13" s="47"/>
      <c r="CH13" s="42"/>
      <c r="CI13" s="47"/>
      <c r="CJ13" s="47"/>
      <c r="CK13" s="47"/>
      <c r="CL13" s="42"/>
      <c r="CM13" s="47"/>
      <c r="CN13" s="47"/>
      <c r="CO13" s="47"/>
      <c r="CP13" s="42"/>
      <c r="CQ13" s="47"/>
      <c r="CR13" s="47"/>
      <c r="CS13" s="47"/>
      <c r="CT13" s="42"/>
      <c r="CU13" s="47"/>
      <c r="CV13" s="47"/>
      <c r="CW13" s="47"/>
      <c r="CX13" s="42"/>
      <c r="CY13" s="47"/>
      <c r="CZ13" s="47"/>
      <c r="DA13" s="47"/>
      <c r="DB13" s="48"/>
      <c r="DC13" s="49"/>
      <c r="DD13" s="50">
        <f t="shared" si="39"/>
        <v>0</v>
      </c>
      <c r="DE13" s="51">
        <f t="shared" si="40"/>
        <v>0</v>
      </c>
      <c r="DF13" s="51">
        <f t="shared" si="41"/>
        <v>0</v>
      </c>
      <c r="DG13" s="38">
        <f t="shared" si="38"/>
        <v>0</v>
      </c>
      <c r="DH13" s="52">
        <f t="shared" si="15"/>
        <v>0</v>
      </c>
      <c r="DI13" s="39">
        <f t="shared" si="16"/>
        <v>0</v>
      </c>
      <c r="DJ13" s="53">
        <f t="shared" si="17"/>
        <v>5</v>
      </c>
      <c r="DK13" s="54">
        <f t="shared" si="18"/>
        <v>0</v>
      </c>
      <c r="DL13" s="39">
        <f t="shared" si="19"/>
        <v>0</v>
      </c>
      <c r="DM13" s="39">
        <f t="shared" si="20"/>
        <v>5</v>
      </c>
      <c r="DN13" s="39">
        <f t="shared" si="21"/>
        <v>0</v>
      </c>
      <c r="DO13" s="39">
        <f t="shared" si="22"/>
        <v>0</v>
      </c>
      <c r="DP13" s="39">
        <f t="shared" si="23"/>
        <v>5</v>
      </c>
      <c r="DQ13" s="55">
        <f t="shared" si="24"/>
        <v>0</v>
      </c>
      <c r="DR13" s="55">
        <f t="shared" si="25"/>
        <v>0</v>
      </c>
      <c r="DS13" s="55">
        <f t="shared" si="26"/>
        <v>5</v>
      </c>
      <c r="DT13" s="55">
        <f t="shared" si="27"/>
        <v>0</v>
      </c>
      <c r="DU13" s="55">
        <f t="shared" si="28"/>
        <v>0</v>
      </c>
      <c r="DV13" s="56">
        <f t="shared" si="29"/>
        <v>20</v>
      </c>
      <c r="DW13" s="55">
        <f>IF(DV13&lt;&gt;20,RANK(DV13,$DV$4:$DV$16,1)+COUNTIF(DV$4:DV13,DV13)-1,20)</f>
        <v>20</v>
      </c>
      <c r="DX13" s="57">
        <f t="shared" si="30"/>
        <v>0</v>
      </c>
      <c r="DY13" s="58" t="str">
        <f t="shared" si="31"/>
        <v>-</v>
      </c>
      <c r="DZ13" s="32"/>
      <c r="EA13" s="4"/>
      <c r="EB13" s="4"/>
      <c r="EC13" s="4"/>
    </row>
    <row r="14" spans="1:133" ht="15.9" customHeight="1" x14ac:dyDescent="0.25">
      <c r="A14" s="4"/>
      <c r="B14" s="4"/>
      <c r="C14" s="5"/>
      <c r="D14" s="60">
        <f>classi!B183</f>
        <v>0</v>
      </c>
      <c r="E14" s="33"/>
      <c r="F14" s="34">
        <f>classi!C183</f>
        <v>0</v>
      </c>
      <c r="G14" s="34">
        <f>classi!D183</f>
        <v>0</v>
      </c>
      <c r="H14" s="35">
        <f>classi!G183</f>
        <v>0</v>
      </c>
      <c r="I14" s="36"/>
      <c r="J14" s="33"/>
      <c r="K14" s="33"/>
      <c r="L14" s="37">
        <v>0</v>
      </c>
      <c r="M14" s="37">
        <v>0</v>
      </c>
      <c r="N14" s="37">
        <v>0</v>
      </c>
      <c r="O14" s="38"/>
      <c r="P14" s="39">
        <f t="shared" si="0"/>
        <v>0</v>
      </c>
      <c r="Q14" s="37">
        <v>0</v>
      </c>
      <c r="R14" s="37">
        <v>0</v>
      </c>
      <c r="S14" s="37">
        <v>0</v>
      </c>
      <c r="T14" s="38"/>
      <c r="U14" s="39">
        <f t="shared" si="1"/>
        <v>0</v>
      </c>
      <c r="V14" s="37">
        <v>0</v>
      </c>
      <c r="W14" s="37">
        <v>0</v>
      </c>
      <c r="X14" s="37">
        <v>0</v>
      </c>
      <c r="Y14" s="38"/>
      <c r="Z14" s="39">
        <f t="shared" si="2"/>
        <v>0</v>
      </c>
      <c r="AA14" s="37">
        <v>0</v>
      </c>
      <c r="AB14" s="37">
        <v>0</v>
      </c>
      <c r="AC14" s="37">
        <v>0</v>
      </c>
      <c r="AD14" s="38"/>
      <c r="AE14" s="39">
        <f t="shared" si="3"/>
        <v>0</v>
      </c>
      <c r="AF14" s="37">
        <v>0</v>
      </c>
      <c r="AG14" s="37">
        <v>0</v>
      </c>
      <c r="AH14" s="37">
        <v>0</v>
      </c>
      <c r="AI14" s="38"/>
      <c r="AJ14" s="39">
        <f t="shared" si="4"/>
        <v>0</v>
      </c>
      <c r="AK14" s="37">
        <v>0</v>
      </c>
      <c r="AL14" s="37">
        <v>0</v>
      </c>
      <c r="AM14" s="37">
        <v>0</v>
      </c>
      <c r="AN14" s="38"/>
      <c r="AO14" s="39">
        <f t="shared" si="5"/>
        <v>0</v>
      </c>
      <c r="AP14" s="37">
        <v>0</v>
      </c>
      <c r="AQ14" s="37">
        <v>0</v>
      </c>
      <c r="AR14" s="37">
        <v>0</v>
      </c>
      <c r="AS14" s="38"/>
      <c r="AT14" s="39">
        <f t="shared" si="6"/>
        <v>0</v>
      </c>
      <c r="AU14" s="37">
        <v>0</v>
      </c>
      <c r="AV14" s="37">
        <v>0</v>
      </c>
      <c r="AW14" s="37">
        <v>0</v>
      </c>
      <c r="AX14" s="38"/>
      <c r="AY14" s="39">
        <f t="shared" si="7"/>
        <v>0</v>
      </c>
      <c r="AZ14" s="40">
        <f t="shared" si="8"/>
        <v>0</v>
      </c>
      <c r="BA14" s="41">
        <v>0</v>
      </c>
      <c r="BB14" s="41">
        <v>0</v>
      </c>
      <c r="BC14" s="41">
        <v>0</v>
      </c>
      <c r="BD14" s="42"/>
      <c r="BE14" s="39">
        <f t="shared" si="9"/>
        <v>0</v>
      </c>
      <c r="BF14" s="41">
        <v>0</v>
      </c>
      <c r="BG14" s="41">
        <v>0</v>
      </c>
      <c r="BH14" s="41">
        <v>0</v>
      </c>
      <c r="BI14" s="42"/>
      <c r="BJ14" s="39">
        <f t="shared" si="10"/>
        <v>0</v>
      </c>
      <c r="BK14" s="41">
        <v>0</v>
      </c>
      <c r="BL14" s="41">
        <v>0</v>
      </c>
      <c r="BM14" s="41">
        <v>0</v>
      </c>
      <c r="BN14" s="42"/>
      <c r="BO14" s="39">
        <f t="shared" si="11"/>
        <v>0</v>
      </c>
      <c r="BP14" s="41">
        <v>0</v>
      </c>
      <c r="BQ14" s="41">
        <v>0</v>
      </c>
      <c r="BR14" s="41">
        <v>0</v>
      </c>
      <c r="BS14" s="42"/>
      <c r="BT14" s="39">
        <f t="shared" si="12"/>
        <v>0</v>
      </c>
      <c r="BU14" s="43">
        <v>0</v>
      </c>
      <c r="BV14" s="43">
        <v>0</v>
      </c>
      <c r="BW14" s="43">
        <v>0</v>
      </c>
      <c r="BX14" s="42"/>
      <c r="BY14" s="39">
        <f t="shared" si="13"/>
        <v>0</v>
      </c>
      <c r="BZ14" s="43">
        <v>0</v>
      </c>
      <c r="CA14" s="43">
        <v>0</v>
      </c>
      <c r="CB14" s="43">
        <v>0</v>
      </c>
      <c r="CC14" s="44"/>
      <c r="CD14" s="45">
        <f t="shared" si="14"/>
        <v>0</v>
      </c>
      <c r="CE14" s="46"/>
      <c r="CF14" s="47"/>
      <c r="CG14" s="47"/>
      <c r="CH14" s="42"/>
      <c r="CI14" s="47"/>
      <c r="CJ14" s="47"/>
      <c r="CK14" s="47"/>
      <c r="CL14" s="42"/>
      <c r="CM14" s="47"/>
      <c r="CN14" s="47"/>
      <c r="CO14" s="47"/>
      <c r="CP14" s="42"/>
      <c r="CQ14" s="47"/>
      <c r="CR14" s="47"/>
      <c r="CS14" s="47"/>
      <c r="CT14" s="42"/>
      <c r="CU14" s="47"/>
      <c r="CV14" s="47"/>
      <c r="CW14" s="47"/>
      <c r="CX14" s="42"/>
      <c r="CY14" s="47"/>
      <c r="CZ14" s="47"/>
      <c r="DA14" s="47"/>
      <c r="DB14" s="48"/>
      <c r="DC14" s="49"/>
      <c r="DD14" s="50">
        <f t="shared" si="39"/>
        <v>0</v>
      </c>
      <c r="DE14" s="51">
        <f t="shared" si="40"/>
        <v>0</v>
      </c>
      <c r="DF14" s="51">
        <f t="shared" si="41"/>
        <v>0</v>
      </c>
      <c r="DG14" s="38">
        <f t="shared" si="38"/>
        <v>0</v>
      </c>
      <c r="DH14" s="52">
        <f t="shared" si="15"/>
        <v>0</v>
      </c>
      <c r="DI14" s="39">
        <f t="shared" si="16"/>
        <v>0</v>
      </c>
      <c r="DJ14" s="53">
        <f t="shared" si="17"/>
        <v>5</v>
      </c>
      <c r="DK14" s="54">
        <f t="shared" si="18"/>
        <v>0</v>
      </c>
      <c r="DL14" s="39">
        <f t="shared" si="19"/>
        <v>0</v>
      </c>
      <c r="DM14" s="39">
        <f t="shared" si="20"/>
        <v>5</v>
      </c>
      <c r="DN14" s="39">
        <f t="shared" si="21"/>
        <v>0</v>
      </c>
      <c r="DO14" s="39">
        <f t="shared" si="22"/>
        <v>0</v>
      </c>
      <c r="DP14" s="39">
        <f t="shared" si="23"/>
        <v>5</v>
      </c>
      <c r="DQ14" s="55">
        <f t="shared" si="24"/>
        <v>0</v>
      </c>
      <c r="DR14" s="55">
        <f t="shared" si="25"/>
        <v>0</v>
      </c>
      <c r="DS14" s="55">
        <f t="shared" si="26"/>
        <v>5</v>
      </c>
      <c r="DT14" s="55">
        <f t="shared" si="27"/>
        <v>0</v>
      </c>
      <c r="DU14" s="55">
        <f t="shared" si="28"/>
        <v>0</v>
      </c>
      <c r="DV14" s="56">
        <f t="shared" si="29"/>
        <v>20</v>
      </c>
      <c r="DW14" s="55">
        <f>IF(DV14&lt;&gt;20,RANK(DV14,$DV$4:$DV$16,1)+COUNTIF(DV$4:DV14,DV14)-1,20)</f>
        <v>20</v>
      </c>
      <c r="DX14" s="57">
        <f t="shared" si="30"/>
        <v>0</v>
      </c>
      <c r="DY14" s="58" t="str">
        <f t="shared" si="31"/>
        <v>-</v>
      </c>
      <c r="DZ14" s="32"/>
      <c r="EA14" s="4"/>
      <c r="EB14" s="4"/>
      <c r="EC14" s="4"/>
    </row>
    <row r="15" spans="1:133" ht="15.9" customHeight="1" x14ac:dyDescent="0.25">
      <c r="A15" s="4"/>
      <c r="B15" s="4"/>
      <c r="C15" s="5"/>
      <c r="D15" s="60">
        <f>classi!B184</f>
        <v>0</v>
      </c>
      <c r="E15" s="33"/>
      <c r="F15" s="34">
        <f>classi!C184</f>
        <v>0</v>
      </c>
      <c r="G15" s="34">
        <f>classi!D184</f>
        <v>0</v>
      </c>
      <c r="H15" s="35">
        <f>classi!G184</f>
        <v>0</v>
      </c>
      <c r="I15" s="36"/>
      <c r="J15" s="33"/>
      <c r="K15" s="33"/>
      <c r="L15" s="37">
        <v>0</v>
      </c>
      <c r="M15" s="37">
        <v>0</v>
      </c>
      <c r="N15" s="37">
        <v>0</v>
      </c>
      <c r="O15" s="38"/>
      <c r="P15" s="39">
        <f t="shared" si="0"/>
        <v>0</v>
      </c>
      <c r="Q15" s="37">
        <v>0</v>
      </c>
      <c r="R15" s="37">
        <v>0</v>
      </c>
      <c r="S15" s="37">
        <v>0</v>
      </c>
      <c r="T15" s="38"/>
      <c r="U15" s="39">
        <f t="shared" si="1"/>
        <v>0</v>
      </c>
      <c r="V15" s="37">
        <v>0</v>
      </c>
      <c r="W15" s="37">
        <v>0</v>
      </c>
      <c r="X15" s="37">
        <v>0</v>
      </c>
      <c r="Y15" s="38"/>
      <c r="Z15" s="39">
        <f t="shared" si="2"/>
        <v>0</v>
      </c>
      <c r="AA15" s="37">
        <v>0</v>
      </c>
      <c r="AB15" s="37">
        <v>0</v>
      </c>
      <c r="AC15" s="37">
        <v>0</v>
      </c>
      <c r="AD15" s="38"/>
      <c r="AE15" s="39">
        <f t="shared" si="3"/>
        <v>0</v>
      </c>
      <c r="AF15" s="37">
        <v>0</v>
      </c>
      <c r="AG15" s="37">
        <v>0</v>
      </c>
      <c r="AH15" s="37">
        <v>0</v>
      </c>
      <c r="AI15" s="38"/>
      <c r="AJ15" s="39">
        <f t="shared" si="4"/>
        <v>0</v>
      </c>
      <c r="AK15" s="37">
        <v>0</v>
      </c>
      <c r="AL15" s="37">
        <v>0</v>
      </c>
      <c r="AM15" s="37">
        <v>0</v>
      </c>
      <c r="AN15" s="38"/>
      <c r="AO15" s="39">
        <f t="shared" si="5"/>
        <v>0</v>
      </c>
      <c r="AP15" s="37">
        <v>0</v>
      </c>
      <c r="AQ15" s="37">
        <v>0</v>
      </c>
      <c r="AR15" s="37">
        <v>0</v>
      </c>
      <c r="AS15" s="38"/>
      <c r="AT15" s="39">
        <f t="shared" si="6"/>
        <v>0</v>
      </c>
      <c r="AU15" s="37">
        <v>0</v>
      </c>
      <c r="AV15" s="37">
        <v>0</v>
      </c>
      <c r="AW15" s="37">
        <v>0</v>
      </c>
      <c r="AX15" s="38"/>
      <c r="AY15" s="39">
        <f t="shared" si="7"/>
        <v>0</v>
      </c>
      <c r="AZ15" s="40">
        <f t="shared" si="8"/>
        <v>0</v>
      </c>
      <c r="BA15" s="41">
        <v>0</v>
      </c>
      <c r="BB15" s="41">
        <v>0</v>
      </c>
      <c r="BC15" s="41">
        <v>0</v>
      </c>
      <c r="BD15" s="42"/>
      <c r="BE15" s="39">
        <f t="shared" si="9"/>
        <v>0</v>
      </c>
      <c r="BF15" s="41">
        <v>0</v>
      </c>
      <c r="BG15" s="41">
        <v>0</v>
      </c>
      <c r="BH15" s="41">
        <v>0</v>
      </c>
      <c r="BI15" s="42"/>
      <c r="BJ15" s="39">
        <f t="shared" si="10"/>
        <v>0</v>
      </c>
      <c r="BK15" s="41">
        <v>0</v>
      </c>
      <c r="BL15" s="41">
        <v>0</v>
      </c>
      <c r="BM15" s="41">
        <v>0</v>
      </c>
      <c r="BN15" s="42"/>
      <c r="BO15" s="39">
        <f t="shared" si="11"/>
        <v>0</v>
      </c>
      <c r="BP15" s="41">
        <v>0</v>
      </c>
      <c r="BQ15" s="41">
        <v>0</v>
      </c>
      <c r="BR15" s="41">
        <v>0</v>
      </c>
      <c r="BS15" s="42"/>
      <c r="BT15" s="39">
        <f t="shared" si="12"/>
        <v>0</v>
      </c>
      <c r="BU15" s="43">
        <v>0</v>
      </c>
      <c r="BV15" s="43">
        <v>0</v>
      </c>
      <c r="BW15" s="43">
        <v>0</v>
      </c>
      <c r="BX15" s="42"/>
      <c r="BY15" s="39">
        <f t="shared" si="13"/>
        <v>0</v>
      </c>
      <c r="BZ15" s="43">
        <v>0</v>
      </c>
      <c r="CA15" s="43">
        <v>0</v>
      </c>
      <c r="CB15" s="43">
        <v>0</v>
      </c>
      <c r="CC15" s="44"/>
      <c r="CD15" s="45">
        <f t="shared" si="14"/>
        <v>0</v>
      </c>
      <c r="CE15" s="46"/>
      <c r="CF15" s="47"/>
      <c r="CG15" s="47"/>
      <c r="CH15" s="42"/>
      <c r="CI15" s="47"/>
      <c r="CJ15" s="47"/>
      <c r="CK15" s="47"/>
      <c r="CL15" s="42"/>
      <c r="CM15" s="47"/>
      <c r="CN15" s="47"/>
      <c r="CO15" s="47"/>
      <c r="CP15" s="42"/>
      <c r="CQ15" s="47"/>
      <c r="CR15" s="47"/>
      <c r="CS15" s="47"/>
      <c r="CT15" s="42"/>
      <c r="CU15" s="47"/>
      <c r="CV15" s="47"/>
      <c r="CW15" s="47"/>
      <c r="CX15" s="42"/>
      <c r="CY15" s="47"/>
      <c r="CZ15" s="47"/>
      <c r="DA15" s="47"/>
      <c r="DB15" s="48"/>
      <c r="DC15" s="49"/>
      <c r="DD15" s="50">
        <f t="shared" si="39"/>
        <v>0</v>
      </c>
      <c r="DE15" s="51">
        <f t="shared" si="40"/>
        <v>0</v>
      </c>
      <c r="DF15" s="51">
        <f t="shared" si="41"/>
        <v>0</v>
      </c>
      <c r="DG15" s="38">
        <f t="shared" si="38"/>
        <v>0</v>
      </c>
      <c r="DH15" s="52">
        <f t="shared" si="15"/>
        <v>0</v>
      </c>
      <c r="DI15" s="39">
        <f t="shared" si="16"/>
        <v>0</v>
      </c>
      <c r="DJ15" s="53">
        <f t="shared" si="17"/>
        <v>5</v>
      </c>
      <c r="DK15" s="54">
        <f t="shared" si="18"/>
        <v>0</v>
      </c>
      <c r="DL15" s="39">
        <f t="shared" si="19"/>
        <v>0</v>
      </c>
      <c r="DM15" s="39">
        <f t="shared" si="20"/>
        <v>5</v>
      </c>
      <c r="DN15" s="39">
        <f t="shared" si="21"/>
        <v>0</v>
      </c>
      <c r="DO15" s="39">
        <f t="shared" si="22"/>
        <v>0</v>
      </c>
      <c r="DP15" s="39">
        <f t="shared" si="23"/>
        <v>5</v>
      </c>
      <c r="DQ15" s="55">
        <f t="shared" si="24"/>
        <v>0</v>
      </c>
      <c r="DR15" s="55">
        <f t="shared" si="25"/>
        <v>0</v>
      </c>
      <c r="DS15" s="55">
        <f t="shared" si="26"/>
        <v>5</v>
      </c>
      <c r="DT15" s="55">
        <f t="shared" si="27"/>
        <v>0</v>
      </c>
      <c r="DU15" s="55">
        <f t="shared" si="28"/>
        <v>0</v>
      </c>
      <c r="DV15" s="56">
        <f t="shared" si="29"/>
        <v>20</v>
      </c>
      <c r="DW15" s="55">
        <f>IF(DV15&lt;&gt;20,RANK(DV15,$DV$4:$DV$16,1)+COUNTIF(DV$4:DV15,DV15)-1,20)</f>
        <v>20</v>
      </c>
      <c r="DX15" s="57">
        <f t="shared" si="30"/>
        <v>0</v>
      </c>
      <c r="DY15" s="58" t="str">
        <f t="shared" si="31"/>
        <v>-</v>
      </c>
      <c r="DZ15" s="32"/>
      <c r="EA15" s="4"/>
      <c r="EB15" s="4"/>
      <c r="EC15" s="4"/>
    </row>
    <row r="16" spans="1:133" ht="16.5" customHeight="1" thickBot="1" x14ac:dyDescent="0.3">
      <c r="A16" s="4"/>
      <c r="B16" s="4"/>
      <c r="C16" s="5"/>
      <c r="D16" s="61">
        <f>classi!B185</f>
        <v>0</v>
      </c>
      <c r="E16" s="62"/>
      <c r="F16" s="63">
        <f>classi!C185</f>
        <v>0</v>
      </c>
      <c r="G16" s="63">
        <f>classi!D185</f>
        <v>0</v>
      </c>
      <c r="H16" s="64">
        <f>classi!G185</f>
        <v>0</v>
      </c>
      <c r="I16" s="65"/>
      <c r="J16" s="62"/>
      <c r="K16" s="62"/>
      <c r="L16" s="149">
        <v>0</v>
      </c>
      <c r="M16" s="149">
        <v>0</v>
      </c>
      <c r="N16" s="149">
        <v>0</v>
      </c>
      <c r="O16" s="66"/>
      <c r="P16" s="67">
        <f t="shared" si="0"/>
        <v>0</v>
      </c>
      <c r="Q16" s="149">
        <v>0</v>
      </c>
      <c r="R16" s="149">
        <v>0</v>
      </c>
      <c r="S16" s="149">
        <v>0</v>
      </c>
      <c r="T16" s="66"/>
      <c r="U16" s="67">
        <f t="shared" si="1"/>
        <v>0</v>
      </c>
      <c r="V16" s="149">
        <v>0</v>
      </c>
      <c r="W16" s="149">
        <v>0</v>
      </c>
      <c r="X16" s="149">
        <v>0</v>
      </c>
      <c r="Y16" s="66"/>
      <c r="Z16" s="67">
        <f t="shared" si="2"/>
        <v>0</v>
      </c>
      <c r="AA16" s="149">
        <v>0</v>
      </c>
      <c r="AB16" s="149">
        <v>0</v>
      </c>
      <c r="AC16" s="149">
        <v>0</v>
      </c>
      <c r="AD16" s="66"/>
      <c r="AE16" s="67">
        <f t="shared" si="3"/>
        <v>0</v>
      </c>
      <c r="AF16" s="149">
        <v>0</v>
      </c>
      <c r="AG16" s="149">
        <v>0</v>
      </c>
      <c r="AH16" s="149">
        <v>0</v>
      </c>
      <c r="AI16" s="66"/>
      <c r="AJ16" s="67">
        <f t="shared" si="4"/>
        <v>0</v>
      </c>
      <c r="AK16" s="149">
        <v>0</v>
      </c>
      <c r="AL16" s="149">
        <v>0</v>
      </c>
      <c r="AM16" s="149">
        <v>0</v>
      </c>
      <c r="AN16" s="66"/>
      <c r="AO16" s="67">
        <f t="shared" si="5"/>
        <v>0</v>
      </c>
      <c r="AP16" s="149">
        <v>0</v>
      </c>
      <c r="AQ16" s="149">
        <v>0</v>
      </c>
      <c r="AR16" s="149">
        <v>0</v>
      </c>
      <c r="AS16" s="66"/>
      <c r="AT16" s="67">
        <f t="shared" si="6"/>
        <v>0</v>
      </c>
      <c r="AU16" s="149">
        <v>0</v>
      </c>
      <c r="AV16" s="149">
        <v>0</v>
      </c>
      <c r="AW16" s="149">
        <v>0</v>
      </c>
      <c r="AX16" s="66"/>
      <c r="AY16" s="67">
        <f t="shared" si="7"/>
        <v>0</v>
      </c>
      <c r="AZ16" s="137">
        <f t="shared" si="8"/>
        <v>0</v>
      </c>
      <c r="BA16" s="68">
        <v>0</v>
      </c>
      <c r="BB16" s="68">
        <v>0</v>
      </c>
      <c r="BC16" s="68">
        <v>0</v>
      </c>
      <c r="BD16" s="69"/>
      <c r="BE16" s="67">
        <f t="shared" si="9"/>
        <v>0</v>
      </c>
      <c r="BF16" s="68">
        <v>0</v>
      </c>
      <c r="BG16" s="68">
        <v>0</v>
      </c>
      <c r="BH16" s="68">
        <v>0</v>
      </c>
      <c r="BI16" s="69"/>
      <c r="BJ16" s="67">
        <f t="shared" si="10"/>
        <v>0</v>
      </c>
      <c r="BK16" s="68">
        <v>0</v>
      </c>
      <c r="BL16" s="68">
        <v>0</v>
      </c>
      <c r="BM16" s="68">
        <v>0</v>
      </c>
      <c r="BN16" s="69"/>
      <c r="BO16" s="67">
        <f t="shared" si="11"/>
        <v>0</v>
      </c>
      <c r="BP16" s="68">
        <v>0</v>
      </c>
      <c r="BQ16" s="68">
        <v>0</v>
      </c>
      <c r="BR16" s="68">
        <v>0</v>
      </c>
      <c r="BS16" s="69"/>
      <c r="BT16" s="67">
        <f t="shared" si="12"/>
        <v>0</v>
      </c>
      <c r="BU16" s="70">
        <v>0</v>
      </c>
      <c r="BV16" s="70">
        <v>0</v>
      </c>
      <c r="BW16" s="70">
        <v>0</v>
      </c>
      <c r="BX16" s="69"/>
      <c r="BY16" s="67">
        <f t="shared" si="13"/>
        <v>0</v>
      </c>
      <c r="BZ16" s="70">
        <v>0</v>
      </c>
      <c r="CA16" s="70">
        <v>0</v>
      </c>
      <c r="CB16" s="70">
        <v>0</v>
      </c>
      <c r="CC16" s="71"/>
      <c r="CD16" s="72">
        <f t="shared" si="14"/>
        <v>0</v>
      </c>
      <c r="CE16" s="73"/>
      <c r="CF16" s="74"/>
      <c r="CG16" s="74"/>
      <c r="CH16" s="69"/>
      <c r="CI16" s="74"/>
      <c r="CJ16" s="74"/>
      <c r="CK16" s="74"/>
      <c r="CL16" s="69"/>
      <c r="CM16" s="74"/>
      <c r="CN16" s="74"/>
      <c r="CO16" s="74"/>
      <c r="CP16" s="69"/>
      <c r="CQ16" s="74"/>
      <c r="CR16" s="74"/>
      <c r="CS16" s="74"/>
      <c r="CT16" s="69"/>
      <c r="CU16" s="74"/>
      <c r="CV16" s="74"/>
      <c r="CW16" s="74"/>
      <c r="CX16" s="69"/>
      <c r="CY16" s="74"/>
      <c r="CZ16" s="74"/>
      <c r="DA16" s="74"/>
      <c r="DB16" s="75"/>
      <c r="DC16" s="76"/>
      <c r="DD16" s="77">
        <f t="shared" si="39"/>
        <v>0</v>
      </c>
      <c r="DE16" s="78">
        <f t="shared" si="40"/>
        <v>0</v>
      </c>
      <c r="DF16" s="78">
        <f t="shared" si="41"/>
        <v>0</v>
      </c>
      <c r="DG16" s="66">
        <f t="shared" si="38"/>
        <v>0</v>
      </c>
      <c r="DH16" s="79">
        <f t="shared" si="15"/>
        <v>0</v>
      </c>
      <c r="DI16" s="67">
        <f t="shared" si="16"/>
        <v>0</v>
      </c>
      <c r="DJ16" s="80">
        <f t="shared" si="17"/>
        <v>5</v>
      </c>
      <c r="DK16" s="81">
        <f t="shared" si="18"/>
        <v>0</v>
      </c>
      <c r="DL16" s="67">
        <f t="shared" si="19"/>
        <v>0</v>
      </c>
      <c r="DM16" s="67">
        <f t="shared" si="20"/>
        <v>5</v>
      </c>
      <c r="DN16" s="67">
        <f t="shared" si="21"/>
        <v>0</v>
      </c>
      <c r="DO16" s="67">
        <f t="shared" si="22"/>
        <v>0</v>
      </c>
      <c r="DP16" s="67">
        <f t="shared" si="23"/>
        <v>5</v>
      </c>
      <c r="DQ16" s="82">
        <f t="shared" si="24"/>
        <v>0</v>
      </c>
      <c r="DR16" s="82">
        <f t="shared" si="25"/>
        <v>0</v>
      </c>
      <c r="DS16" s="83">
        <f t="shared" si="26"/>
        <v>5</v>
      </c>
      <c r="DT16" s="82">
        <f t="shared" si="27"/>
        <v>0</v>
      </c>
      <c r="DU16" s="82">
        <f t="shared" si="28"/>
        <v>0</v>
      </c>
      <c r="DV16" s="83">
        <f t="shared" si="29"/>
        <v>20</v>
      </c>
      <c r="DW16" s="82">
        <f>IF(DV16&lt;&gt;20,RANK(DV16,$DV$4:$DV$16,1)+COUNTIF(DV$4:DV16,DV16)-1,20)</f>
        <v>20</v>
      </c>
      <c r="DX16" s="84">
        <f t="shared" si="30"/>
        <v>0</v>
      </c>
      <c r="DY16" s="85" t="str">
        <f t="shared" si="31"/>
        <v>-</v>
      </c>
      <c r="DZ16" s="32"/>
      <c r="EA16" s="4"/>
      <c r="EB16" s="4"/>
      <c r="EC16" s="4"/>
    </row>
    <row r="17" spans="1:133" ht="16.5" customHeight="1" x14ac:dyDescent="0.25">
      <c r="A17" s="4"/>
      <c r="B17" s="4"/>
      <c r="C17" s="11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8"/>
      <c r="DL17" s="88"/>
      <c r="DM17" s="88"/>
      <c r="DN17" s="88"/>
      <c r="DO17" s="88"/>
      <c r="DP17" s="88"/>
      <c r="DQ17" s="88"/>
      <c r="DR17" s="89">
        <f t="shared" si="25"/>
        <v>0</v>
      </c>
      <c r="DS17" s="90"/>
      <c r="DT17" s="88"/>
      <c r="DU17" s="88"/>
      <c r="DV17" s="88"/>
      <c r="DW17" s="88"/>
      <c r="DX17" s="88"/>
      <c r="DY17" s="88"/>
      <c r="DZ17" s="11"/>
      <c r="EA17" s="4"/>
      <c r="EB17" s="4"/>
      <c r="EC17" s="4"/>
    </row>
    <row r="18" spans="1:133" ht="15.9" customHeight="1" x14ac:dyDescent="0.25">
      <c r="A18" s="4"/>
      <c r="B18" s="4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2"/>
      <c r="DL18" s="92"/>
      <c r="DM18" s="92"/>
      <c r="DN18" s="92"/>
      <c r="DO18" s="92"/>
      <c r="DP18" s="92"/>
      <c r="DQ18" s="11"/>
      <c r="DR18" s="11"/>
      <c r="DS18" s="11"/>
      <c r="DT18" s="11"/>
      <c r="DU18" s="11"/>
      <c r="DV18" s="11"/>
      <c r="DW18" s="11"/>
      <c r="DX18" s="93"/>
      <c r="DY18" s="93"/>
      <c r="DZ18" s="11"/>
      <c r="EA18" s="4"/>
      <c r="EB18" s="4"/>
      <c r="EC18" s="4"/>
    </row>
    <row r="19" spans="1:133" ht="16.5" customHeight="1" x14ac:dyDescent="0.25">
      <c r="A19" s="4"/>
      <c r="B19" s="4"/>
      <c r="C19" s="11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2"/>
      <c r="DL19" s="92"/>
      <c r="DM19" s="92"/>
      <c r="DN19" s="92"/>
      <c r="DO19" s="92"/>
      <c r="DP19" s="92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4"/>
      <c r="EB19" s="4"/>
      <c r="EC19" s="4"/>
    </row>
    <row r="20" spans="1:133" ht="17.100000000000001" customHeight="1" x14ac:dyDescent="0.25">
      <c r="A20" s="4"/>
      <c r="B20" s="4"/>
      <c r="C20" s="5"/>
      <c r="D20" s="94" t="str">
        <f>D2</f>
        <v xml:space="preserve">Freestyle 2   </v>
      </c>
      <c r="E20" s="95"/>
      <c r="F20" s="96"/>
      <c r="G20" s="97"/>
      <c r="H20" s="98"/>
      <c r="I20" s="322"/>
      <c r="J20" s="99"/>
      <c r="K20" s="100"/>
      <c r="L20" s="348" t="s">
        <v>25</v>
      </c>
      <c r="M20" s="349"/>
      <c r="N20" s="349"/>
      <c r="O20" s="350"/>
      <c r="P20" s="348" t="s">
        <v>26</v>
      </c>
      <c r="Q20" s="349"/>
      <c r="R20" s="349"/>
      <c r="S20" s="349"/>
      <c r="T20" s="350"/>
      <c r="U20" s="348" t="s">
        <v>27</v>
      </c>
      <c r="V20" s="349"/>
      <c r="W20" s="349"/>
      <c r="X20" s="349"/>
      <c r="Y20" s="349"/>
      <c r="Z20" s="349"/>
      <c r="AA20" s="350"/>
      <c r="AB20" s="101"/>
      <c r="AC20" s="323"/>
      <c r="AD20" s="323"/>
      <c r="AE20" s="324"/>
      <c r="AF20" s="325"/>
      <c r="AG20" s="32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4"/>
      <c r="EB20" s="4"/>
      <c r="EC20" s="4"/>
    </row>
    <row r="21" spans="1:133" ht="17.100000000000001" customHeight="1" x14ac:dyDescent="0.25">
      <c r="A21" s="4"/>
      <c r="B21" s="4"/>
      <c r="C21" s="5"/>
      <c r="D21" s="17" t="s">
        <v>55</v>
      </c>
      <c r="E21" s="18"/>
      <c r="F21" s="19" t="s">
        <v>2</v>
      </c>
      <c r="G21" s="19" t="s">
        <v>3</v>
      </c>
      <c r="H21" s="19" t="s">
        <v>17</v>
      </c>
      <c r="I21" s="102"/>
      <c r="J21" s="102"/>
      <c r="K21" s="103"/>
      <c r="L21" s="104" t="s">
        <v>28</v>
      </c>
      <c r="M21" s="105" t="s">
        <v>29</v>
      </c>
      <c r="N21" s="105" t="s">
        <v>30</v>
      </c>
      <c r="O21" s="106" t="s">
        <v>31</v>
      </c>
      <c r="P21" s="104" t="s">
        <v>32</v>
      </c>
      <c r="Q21" s="105" t="s">
        <v>33</v>
      </c>
      <c r="R21" s="105" t="s">
        <v>34</v>
      </c>
      <c r="S21" s="105" t="s">
        <v>35</v>
      </c>
      <c r="T21" s="107" t="s">
        <v>65</v>
      </c>
      <c r="U21" s="104" t="s">
        <v>37</v>
      </c>
      <c r="V21" s="105" t="s">
        <v>38</v>
      </c>
      <c r="W21" s="105" t="s">
        <v>39</v>
      </c>
      <c r="X21" s="105" t="s">
        <v>40</v>
      </c>
      <c r="Y21" s="105" t="s">
        <v>66</v>
      </c>
      <c r="Z21" s="105" t="s">
        <v>67</v>
      </c>
      <c r="AA21" s="106" t="s">
        <v>68</v>
      </c>
      <c r="AB21" s="104" t="s">
        <v>69</v>
      </c>
      <c r="AC21" s="108" t="s">
        <v>52</v>
      </c>
      <c r="AD21" s="108" t="s">
        <v>1</v>
      </c>
      <c r="AE21" s="109"/>
      <c r="AF21" s="110"/>
      <c r="AG21" s="32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4"/>
      <c r="EB21" s="4"/>
      <c r="EC21" s="4"/>
    </row>
    <row r="22" spans="1:133" ht="16.5" customHeight="1" thickBot="1" x14ac:dyDescent="0.3">
      <c r="A22" s="4"/>
      <c r="B22" s="4"/>
      <c r="C22" s="111">
        <v>1</v>
      </c>
      <c r="D22" s="112">
        <f>IF(AA22="-",INDEX(DV$1:DV$16,MATCH(C22,$DW$1:$DW$16,0)),AA22)</f>
        <v>1</v>
      </c>
      <c r="E22" s="113"/>
      <c r="F22" s="114" t="str">
        <f>INDEX(F$1:F$16,MATCH(C22,$DW$1:$DW$16,0))</f>
        <v>MARINA</v>
      </c>
      <c r="G22" s="114" t="str">
        <f>INDEX(G$1:G$16,MATCH(C22,$DW$1:$DW$16,0))</f>
        <v>SAMSONOVA</v>
      </c>
      <c r="H22" s="114" t="str">
        <f>INDEX(H$1:H$16,MATCH(C22,$DW$1:$DW$16,0))</f>
        <v>BIBI</v>
      </c>
      <c r="I22" s="113"/>
      <c r="J22" s="113"/>
      <c r="K22" s="115"/>
      <c r="L22" s="116">
        <f t="shared" ref="L22:L31" si="42">INDEX(P$1:P$16,MATCH(C22,$DW$1:$DW$16,0))</f>
        <v>20</v>
      </c>
      <c r="M22" s="117">
        <f t="shared" ref="M22:M31" si="43">INDEX(U$1:U$16,MATCH(C22,$DW$1:$DW$16,0))</f>
        <v>20.666666666666668</v>
      </c>
      <c r="N22" s="117">
        <f t="shared" ref="N22:N31" si="44">INDEX(Z$1:Z$16,MATCH(C22,$DW$1:$DW$16,0))</f>
        <v>21.333333333333332</v>
      </c>
      <c r="O22" s="118">
        <f t="shared" ref="O22:O31" si="45">INDEX(AE$1:AE$16,MATCH(C22,$DW$1:$DW$16,0))</f>
        <v>20.333333333333332</v>
      </c>
      <c r="P22" s="116">
        <f t="shared" ref="P22:P31" si="46">INDEX(AJ$1:AJ$16,MATCH(C22,$DW$1:$DW$16,0))</f>
        <v>20.333333333333332</v>
      </c>
      <c r="Q22" s="117">
        <f t="shared" ref="Q22:Q31" si="47">INDEX(AO$1:AO$16,MATCH(C22,$DW$1:$DW$16,0))</f>
        <v>18.666666666666668</v>
      </c>
      <c r="R22" s="117">
        <f t="shared" ref="R22:R31" si="48">INDEX(AT$1:AT$16,MATCH(C22,$DW$1:$DW$16,0))</f>
        <v>20.333333333333332</v>
      </c>
      <c r="S22" s="118">
        <f t="shared" ref="S22:S31" si="49">INDEX(AY$1:AY$16,MATCH(C22,$DW$1:$DW$16,0))</f>
        <v>19</v>
      </c>
      <c r="T22" s="119">
        <f t="shared" ref="T22:T31" si="50">INDEX(AZ$1:AZ$16,MATCH(C22,$DW$1:$DW$16,0))</f>
        <v>160.66666666666666</v>
      </c>
      <c r="U22" s="116">
        <f t="shared" ref="U22:U31" si="51">INDEX(BE$1:BE$16,MATCH(C22,$DW$1:$DW$16,0))</f>
        <v>0</v>
      </c>
      <c r="V22" s="117">
        <f>INDEX(BJ$1:BJ$16,MATCH(C22,$DW$1:$DW$16,0))</f>
        <v>0</v>
      </c>
      <c r="W22" s="117">
        <f t="shared" ref="W22:W31" si="52">INDEX(BO$1:BO$16,MATCH(C22,$DW$1:$DW$16,0))</f>
        <v>0</v>
      </c>
      <c r="X22" s="117">
        <f t="shared" ref="X22:X31" si="53">INDEX(BT$1:BT$16,MATCH(C22,$DW$1:$DW$16,0))</f>
        <v>0</v>
      </c>
      <c r="Y22" s="117">
        <f t="shared" ref="Y22:Y31" si="54">INDEX(BY$1:BY$16,MATCH(C22,$DW$1:$DW$16,0))</f>
        <v>0</v>
      </c>
      <c r="Z22" s="118">
        <f t="shared" ref="Z22:Z31" si="55">INDEX(CD$1:CD$16,MATCH(C22,$DW$1:$DW$16,0))</f>
        <v>0</v>
      </c>
      <c r="AA22" s="120" t="str">
        <f t="shared" ref="AA22:AA31" si="56">INDEX(DY$1:DY$16,MATCH(C22,$DW$1:$DW$16,0))</f>
        <v>-</v>
      </c>
      <c r="AB22" s="116">
        <f t="shared" ref="AB22:AB31" si="57">INDEX(DH$1:DH$16,MATCH(C22,$DW$1:$DW$16,0))</f>
        <v>0</v>
      </c>
      <c r="AC22" s="117">
        <f t="shared" ref="AC22:AC31" si="58">INDEX(DI$1:DI$16,MATCH(C22,$DW$1:$DW$16,0))</f>
        <v>160.66666666666666</v>
      </c>
      <c r="AD22" s="138">
        <f t="shared" ref="AD22:AD31" si="59">INDEX(D$1:D$16,MATCH(C22,$DW$1:$DW$16,0))</f>
        <v>52</v>
      </c>
      <c r="AE22" s="122"/>
      <c r="AF22" s="139" t="str">
        <f>IF(AC22&gt;=150,"Point","-")</f>
        <v>Point</v>
      </c>
      <c r="AG22" s="124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4"/>
      <c r="EB22" s="4"/>
      <c r="EC22" s="4"/>
    </row>
    <row r="23" spans="1:133" ht="15.9" customHeight="1" thickBot="1" x14ac:dyDescent="0.3">
      <c r="A23" s="4"/>
      <c r="B23" s="4"/>
      <c r="C23" s="111">
        <v>2</v>
      </c>
      <c r="D23" s="112">
        <f>IF(AA23="-",INDEX(DV$1:DV$17,MATCH(C23,$DW$1:$DW$17,0)),AA23)</f>
        <v>2</v>
      </c>
      <c r="E23" s="113"/>
      <c r="F23" s="114" t="str">
        <f>INDEX(F$1:F$17,MATCH(C23,$DW$1:$DW$17,0))</f>
        <v>LUISELLA</v>
      </c>
      <c r="G23" s="114" t="str">
        <f>INDEX(G$1:G$17,MATCH(C23,$DW$1:$DW$17,0))</f>
        <v>ATZARA</v>
      </c>
      <c r="H23" s="114" t="str">
        <f>INDEX(H$1:H$17,MATCH(C23,$DW$1:$DW$17,0))</f>
        <v>PEPPER AT BORDERCOLLIERANCH</v>
      </c>
      <c r="I23" s="33"/>
      <c r="J23" s="33"/>
      <c r="K23" s="127"/>
      <c r="L23" s="54">
        <f t="shared" si="42"/>
        <v>22.333333333333332</v>
      </c>
      <c r="M23" s="39">
        <f t="shared" si="43"/>
        <v>20</v>
      </c>
      <c r="N23" s="39">
        <f t="shared" si="44"/>
        <v>20.333333333333332</v>
      </c>
      <c r="O23" s="45">
        <f t="shared" si="45"/>
        <v>19.666666666666668</v>
      </c>
      <c r="P23" s="54">
        <f t="shared" si="46"/>
        <v>19</v>
      </c>
      <c r="Q23" s="39">
        <f t="shared" si="47"/>
        <v>19</v>
      </c>
      <c r="R23" s="39">
        <f t="shared" si="48"/>
        <v>20</v>
      </c>
      <c r="S23" s="45">
        <f t="shared" si="49"/>
        <v>19.333333333333332</v>
      </c>
      <c r="T23" s="128">
        <f t="shared" si="50"/>
        <v>159.66666666666666</v>
      </c>
      <c r="U23" s="54">
        <f t="shared" si="51"/>
        <v>1.5</v>
      </c>
      <c r="V23" s="39">
        <f>INDEX(BJ1:BJ32,MATCH(C23,$DW1:$DW32,0))</f>
        <v>0</v>
      </c>
      <c r="W23" s="39">
        <f t="shared" si="52"/>
        <v>0</v>
      </c>
      <c r="X23" s="39">
        <f t="shared" si="53"/>
        <v>0</v>
      </c>
      <c r="Y23" s="39">
        <f t="shared" si="54"/>
        <v>0</v>
      </c>
      <c r="Z23" s="45">
        <f t="shared" si="55"/>
        <v>0</v>
      </c>
      <c r="AA23" s="129" t="str">
        <f t="shared" si="56"/>
        <v>-</v>
      </c>
      <c r="AB23" s="54">
        <f t="shared" si="57"/>
        <v>1.5</v>
      </c>
      <c r="AC23" s="39">
        <f t="shared" si="58"/>
        <v>158.16666666666666</v>
      </c>
      <c r="AD23" s="56">
        <f t="shared" si="59"/>
        <v>50</v>
      </c>
      <c r="AE23" s="57"/>
      <c r="AF23" s="139" t="str">
        <f t="shared" ref="AF23:AF26" si="60">IF(AC23&gt;=150,"Point","-")</f>
        <v>Point</v>
      </c>
      <c r="AG23" s="130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4"/>
      <c r="EB23" s="4"/>
      <c r="EC23" s="4"/>
    </row>
    <row r="24" spans="1:133" ht="15.9" customHeight="1" thickBot="1" x14ac:dyDescent="0.3">
      <c r="A24" s="4"/>
      <c r="B24" s="4"/>
      <c r="C24" s="111">
        <v>3</v>
      </c>
      <c r="D24" s="112">
        <f t="shared" ref="D24:D31" si="61">IF(AA24="-",INDEX(DV$1:DV$16,MATCH(C24,$DW$1:$DW$16,0)),AA24)</f>
        <v>3</v>
      </c>
      <c r="E24" s="113"/>
      <c r="F24" s="114" t="str">
        <f t="shared" ref="F24:F31" si="62">INDEX(F$1:F$16,MATCH(C24,$DW$1:$DW$16,0))</f>
        <v>MILENA</v>
      </c>
      <c r="G24" s="114" t="str">
        <f t="shared" ref="G24:G31" si="63">INDEX(G$1:G$16,MATCH(C24,$DW$1:$DW$16,0))</f>
        <v>DE NICOLO'</v>
      </c>
      <c r="H24" s="114" t="str">
        <f t="shared" ref="H24:H31" si="64">INDEX(H$1:H$16,MATCH(C24,$DW$1:$DW$16,0))</f>
        <v>NADINE</v>
      </c>
      <c r="I24" s="33"/>
      <c r="J24" s="33"/>
      <c r="K24" s="127"/>
      <c r="L24" s="54">
        <f t="shared" si="42"/>
        <v>20</v>
      </c>
      <c r="M24" s="39">
        <f t="shared" si="43"/>
        <v>20</v>
      </c>
      <c r="N24" s="39">
        <f t="shared" si="44"/>
        <v>19.666666666666668</v>
      </c>
      <c r="O24" s="45">
        <f t="shared" si="45"/>
        <v>19</v>
      </c>
      <c r="P24" s="54">
        <f t="shared" si="46"/>
        <v>18.666666666666668</v>
      </c>
      <c r="Q24" s="39">
        <f t="shared" si="47"/>
        <v>18</v>
      </c>
      <c r="R24" s="39">
        <f t="shared" si="48"/>
        <v>18.666666666666668</v>
      </c>
      <c r="S24" s="45">
        <f t="shared" si="49"/>
        <v>19.333333333333332</v>
      </c>
      <c r="T24" s="128">
        <f t="shared" si="50"/>
        <v>153.33333333333334</v>
      </c>
      <c r="U24" s="54">
        <f t="shared" si="51"/>
        <v>0</v>
      </c>
      <c r="V24" s="39">
        <f>INDEX(BJ1:BJ32,MATCH(C24,$DW1:$DW32,0))</f>
        <v>0</v>
      </c>
      <c r="W24" s="39">
        <f t="shared" si="52"/>
        <v>0</v>
      </c>
      <c r="X24" s="39">
        <f t="shared" si="53"/>
        <v>0</v>
      </c>
      <c r="Y24" s="39">
        <f t="shared" si="54"/>
        <v>0</v>
      </c>
      <c r="Z24" s="45">
        <f t="shared" si="55"/>
        <v>0</v>
      </c>
      <c r="AA24" s="129" t="str">
        <f t="shared" si="56"/>
        <v>-</v>
      </c>
      <c r="AB24" s="54">
        <f t="shared" si="57"/>
        <v>0</v>
      </c>
      <c r="AC24" s="39">
        <f t="shared" si="58"/>
        <v>153.33333333333334</v>
      </c>
      <c r="AD24" s="56">
        <f t="shared" si="59"/>
        <v>51</v>
      </c>
      <c r="AE24" s="57"/>
      <c r="AF24" s="139" t="str">
        <f t="shared" si="60"/>
        <v>Point</v>
      </c>
      <c r="AG24" s="130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4"/>
      <c r="EB24" s="4"/>
      <c r="EC24" s="4"/>
    </row>
    <row r="25" spans="1:133" ht="15.9" customHeight="1" thickBot="1" x14ac:dyDescent="0.3">
      <c r="A25" s="4"/>
      <c r="B25" s="4"/>
      <c r="C25" s="111">
        <v>4</v>
      </c>
      <c r="D25" s="112">
        <f t="shared" si="61"/>
        <v>4</v>
      </c>
      <c r="E25" s="113"/>
      <c r="F25" s="114" t="str">
        <f t="shared" si="62"/>
        <v>LILLIANA</v>
      </c>
      <c r="G25" s="114" t="str">
        <f t="shared" si="63"/>
        <v>FERRARI BRUNO</v>
      </c>
      <c r="H25" s="114" t="str">
        <f t="shared" si="64"/>
        <v>DEA EBE</v>
      </c>
      <c r="I25" s="33"/>
      <c r="J25" s="33"/>
      <c r="K25" s="127"/>
      <c r="L25" s="54">
        <f t="shared" si="42"/>
        <v>20.666666666666668</v>
      </c>
      <c r="M25" s="39">
        <f t="shared" si="43"/>
        <v>20.666666666666668</v>
      </c>
      <c r="N25" s="39">
        <f t="shared" si="44"/>
        <v>20</v>
      </c>
      <c r="O25" s="45">
        <f t="shared" si="45"/>
        <v>19</v>
      </c>
      <c r="P25" s="54">
        <f t="shared" si="46"/>
        <v>18</v>
      </c>
      <c r="Q25" s="39">
        <f t="shared" si="47"/>
        <v>17.333333333333332</v>
      </c>
      <c r="R25" s="39">
        <f t="shared" si="48"/>
        <v>18</v>
      </c>
      <c r="S25" s="45">
        <f t="shared" si="49"/>
        <v>18</v>
      </c>
      <c r="T25" s="128">
        <f t="shared" si="50"/>
        <v>151.66666666666669</v>
      </c>
      <c r="U25" s="54">
        <f t="shared" si="51"/>
        <v>0</v>
      </c>
      <c r="V25" s="39">
        <f>INDEX(BJ1:BJ32,MATCH(C25,$DW1:$DW32,0))</f>
        <v>0</v>
      </c>
      <c r="W25" s="39">
        <f t="shared" si="52"/>
        <v>0</v>
      </c>
      <c r="X25" s="39">
        <f t="shared" si="53"/>
        <v>0</v>
      </c>
      <c r="Y25" s="39">
        <f t="shared" si="54"/>
        <v>0</v>
      </c>
      <c r="Z25" s="45">
        <f t="shared" si="55"/>
        <v>0</v>
      </c>
      <c r="AA25" s="129" t="str">
        <f t="shared" si="56"/>
        <v>-</v>
      </c>
      <c r="AB25" s="54">
        <f t="shared" si="57"/>
        <v>0</v>
      </c>
      <c r="AC25" s="39">
        <f t="shared" si="58"/>
        <v>151.66666666666669</v>
      </c>
      <c r="AD25" s="55">
        <f t="shared" si="59"/>
        <v>49</v>
      </c>
      <c r="AE25" s="57"/>
      <c r="AF25" s="139" t="str">
        <f t="shared" si="60"/>
        <v>Point</v>
      </c>
      <c r="AG25" s="130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4"/>
      <c r="EB25" s="4"/>
      <c r="EC25" s="4"/>
    </row>
    <row r="26" spans="1:133" ht="15.9" customHeight="1" x14ac:dyDescent="0.25">
      <c r="A26" s="4"/>
      <c r="B26" s="4"/>
      <c r="C26" s="111">
        <v>5</v>
      </c>
      <c r="D26" s="112" t="e">
        <f t="shared" si="61"/>
        <v>#N/A</v>
      </c>
      <c r="E26" s="113"/>
      <c r="F26" s="114" t="e">
        <f t="shared" si="62"/>
        <v>#N/A</v>
      </c>
      <c r="G26" s="114" t="e">
        <f t="shared" si="63"/>
        <v>#N/A</v>
      </c>
      <c r="H26" s="114" t="e">
        <f t="shared" si="64"/>
        <v>#N/A</v>
      </c>
      <c r="I26" s="33"/>
      <c r="J26" s="33"/>
      <c r="K26" s="127"/>
      <c r="L26" s="54" t="e">
        <f t="shared" si="42"/>
        <v>#N/A</v>
      </c>
      <c r="M26" s="39" t="e">
        <f t="shared" si="43"/>
        <v>#N/A</v>
      </c>
      <c r="N26" s="39" t="e">
        <f t="shared" si="44"/>
        <v>#N/A</v>
      </c>
      <c r="O26" s="45" t="e">
        <f t="shared" si="45"/>
        <v>#N/A</v>
      </c>
      <c r="P26" s="54" t="e">
        <f t="shared" si="46"/>
        <v>#N/A</v>
      </c>
      <c r="Q26" s="39" t="e">
        <f t="shared" si="47"/>
        <v>#N/A</v>
      </c>
      <c r="R26" s="39" t="e">
        <f t="shared" si="48"/>
        <v>#N/A</v>
      </c>
      <c r="S26" s="45" t="e">
        <f t="shared" si="49"/>
        <v>#N/A</v>
      </c>
      <c r="T26" s="128" t="e">
        <f t="shared" si="50"/>
        <v>#N/A</v>
      </c>
      <c r="U26" s="54" t="e">
        <f t="shared" si="51"/>
        <v>#N/A</v>
      </c>
      <c r="V26" s="39" t="e">
        <f>INDEX(BJ1:BJ32,MATCH(C26,$DW1:$DW32,0))</f>
        <v>#N/A</v>
      </c>
      <c r="W26" s="39" t="e">
        <f t="shared" si="52"/>
        <v>#N/A</v>
      </c>
      <c r="X26" s="39" t="e">
        <f t="shared" si="53"/>
        <v>#N/A</v>
      </c>
      <c r="Y26" s="39" t="e">
        <f t="shared" si="54"/>
        <v>#N/A</v>
      </c>
      <c r="Z26" s="45" t="e">
        <f t="shared" si="55"/>
        <v>#N/A</v>
      </c>
      <c r="AA26" s="129" t="e">
        <f t="shared" si="56"/>
        <v>#N/A</v>
      </c>
      <c r="AB26" s="54" t="e">
        <f t="shared" si="57"/>
        <v>#N/A</v>
      </c>
      <c r="AC26" s="39" t="e">
        <f t="shared" si="58"/>
        <v>#N/A</v>
      </c>
      <c r="AD26" s="55" t="e">
        <f t="shared" si="59"/>
        <v>#N/A</v>
      </c>
      <c r="AE26" s="57"/>
      <c r="AF26" s="139" t="e">
        <f t="shared" si="60"/>
        <v>#N/A</v>
      </c>
      <c r="AG26" s="130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4"/>
      <c r="EB26" s="4"/>
      <c r="EC26" s="4"/>
    </row>
    <row r="27" spans="1:133" ht="15.9" customHeight="1" x14ac:dyDescent="0.25">
      <c r="A27" s="4"/>
      <c r="B27" s="4"/>
      <c r="C27" s="111">
        <v>6</v>
      </c>
      <c r="D27" s="125" t="e">
        <f t="shared" si="61"/>
        <v>#N/A</v>
      </c>
      <c r="E27" s="33"/>
      <c r="F27" s="126" t="e">
        <f t="shared" si="62"/>
        <v>#N/A</v>
      </c>
      <c r="G27" s="126" t="e">
        <f t="shared" si="63"/>
        <v>#N/A</v>
      </c>
      <c r="H27" s="126" t="e">
        <f t="shared" si="64"/>
        <v>#N/A</v>
      </c>
      <c r="I27" s="33"/>
      <c r="J27" s="33"/>
      <c r="K27" s="127"/>
      <c r="L27" s="54" t="e">
        <f t="shared" si="42"/>
        <v>#N/A</v>
      </c>
      <c r="M27" s="39" t="e">
        <f t="shared" si="43"/>
        <v>#N/A</v>
      </c>
      <c r="N27" s="39" t="e">
        <f t="shared" si="44"/>
        <v>#N/A</v>
      </c>
      <c r="O27" s="53" t="e">
        <f t="shared" si="45"/>
        <v>#N/A</v>
      </c>
      <c r="P27" s="54" t="e">
        <f t="shared" si="46"/>
        <v>#N/A</v>
      </c>
      <c r="Q27" s="39" t="e">
        <f t="shared" si="47"/>
        <v>#N/A</v>
      </c>
      <c r="R27" s="39" t="e">
        <f t="shared" si="48"/>
        <v>#N/A</v>
      </c>
      <c r="S27" s="45" t="e">
        <f t="shared" si="49"/>
        <v>#N/A</v>
      </c>
      <c r="T27" s="128" t="e">
        <f t="shared" si="50"/>
        <v>#N/A</v>
      </c>
      <c r="U27" s="54" t="e">
        <f t="shared" si="51"/>
        <v>#N/A</v>
      </c>
      <c r="V27" s="39" t="e">
        <f>INDEX(BJ1:BJ32,MATCH(C27,$DW1:$DW32,0))</f>
        <v>#N/A</v>
      </c>
      <c r="W27" s="39" t="e">
        <f t="shared" si="52"/>
        <v>#N/A</v>
      </c>
      <c r="X27" s="39" t="e">
        <f t="shared" si="53"/>
        <v>#N/A</v>
      </c>
      <c r="Y27" s="39" t="e">
        <f t="shared" si="54"/>
        <v>#N/A</v>
      </c>
      <c r="Z27" s="45" t="e">
        <f t="shared" si="55"/>
        <v>#N/A</v>
      </c>
      <c r="AA27" s="129" t="e">
        <f t="shared" si="56"/>
        <v>#N/A</v>
      </c>
      <c r="AB27" s="54" t="e">
        <f t="shared" si="57"/>
        <v>#N/A</v>
      </c>
      <c r="AC27" s="39" t="e">
        <f t="shared" si="58"/>
        <v>#N/A</v>
      </c>
      <c r="AD27" s="55" t="e">
        <f t="shared" si="59"/>
        <v>#N/A</v>
      </c>
      <c r="AE27" s="57"/>
      <c r="AF27" s="131" t="str">
        <f t="shared" ref="AF27:AF31" si="65">IF(AE27&gt;=0.85,"Point","-")</f>
        <v>-</v>
      </c>
      <c r="AG27" s="130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4"/>
      <c r="EB27" s="4"/>
      <c r="EC27" s="4"/>
    </row>
    <row r="28" spans="1:133" ht="15.9" customHeight="1" x14ac:dyDescent="0.25">
      <c r="A28" s="4"/>
      <c r="B28" s="4"/>
      <c r="C28" s="111">
        <v>7</v>
      </c>
      <c r="D28" s="125" t="e">
        <f t="shared" si="61"/>
        <v>#N/A</v>
      </c>
      <c r="E28" s="33"/>
      <c r="F28" s="126" t="e">
        <f t="shared" si="62"/>
        <v>#N/A</v>
      </c>
      <c r="G28" s="126" t="e">
        <f t="shared" si="63"/>
        <v>#N/A</v>
      </c>
      <c r="H28" s="126" t="e">
        <f t="shared" si="64"/>
        <v>#N/A</v>
      </c>
      <c r="I28" s="33"/>
      <c r="J28" s="33"/>
      <c r="K28" s="127"/>
      <c r="L28" s="54" t="e">
        <f t="shared" si="42"/>
        <v>#N/A</v>
      </c>
      <c r="M28" s="39" t="e">
        <f t="shared" si="43"/>
        <v>#N/A</v>
      </c>
      <c r="N28" s="39" t="e">
        <f t="shared" si="44"/>
        <v>#N/A</v>
      </c>
      <c r="O28" s="53" t="e">
        <f t="shared" si="45"/>
        <v>#N/A</v>
      </c>
      <c r="P28" s="54" t="e">
        <f t="shared" si="46"/>
        <v>#N/A</v>
      </c>
      <c r="Q28" s="39" t="e">
        <f t="shared" si="47"/>
        <v>#N/A</v>
      </c>
      <c r="R28" s="39" t="e">
        <f t="shared" si="48"/>
        <v>#N/A</v>
      </c>
      <c r="S28" s="45" t="e">
        <f t="shared" si="49"/>
        <v>#N/A</v>
      </c>
      <c r="T28" s="128" t="e">
        <f t="shared" si="50"/>
        <v>#N/A</v>
      </c>
      <c r="U28" s="54" t="e">
        <f t="shared" si="51"/>
        <v>#N/A</v>
      </c>
      <c r="V28" s="39" t="e">
        <f>INDEX(BJ1:BJ32,MATCH(C28,$DW1:$DW32,0))</f>
        <v>#N/A</v>
      </c>
      <c r="W28" s="39" t="e">
        <f t="shared" si="52"/>
        <v>#N/A</v>
      </c>
      <c r="X28" s="39" t="e">
        <f t="shared" si="53"/>
        <v>#N/A</v>
      </c>
      <c r="Y28" s="39" t="e">
        <f t="shared" si="54"/>
        <v>#N/A</v>
      </c>
      <c r="Z28" s="45" t="e">
        <f t="shared" si="55"/>
        <v>#N/A</v>
      </c>
      <c r="AA28" s="129" t="e">
        <f t="shared" si="56"/>
        <v>#N/A</v>
      </c>
      <c r="AB28" s="54" t="e">
        <f t="shared" si="57"/>
        <v>#N/A</v>
      </c>
      <c r="AC28" s="39" t="e">
        <f t="shared" si="58"/>
        <v>#N/A</v>
      </c>
      <c r="AD28" s="55" t="e">
        <f t="shared" si="59"/>
        <v>#N/A</v>
      </c>
      <c r="AE28" s="57"/>
      <c r="AF28" s="131" t="str">
        <f t="shared" si="65"/>
        <v>-</v>
      </c>
      <c r="AG28" s="130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4"/>
      <c r="EB28" s="4"/>
      <c r="EC28" s="4"/>
    </row>
    <row r="29" spans="1:133" ht="15.9" customHeight="1" x14ac:dyDescent="0.25">
      <c r="A29" s="4"/>
      <c r="B29" s="4"/>
      <c r="C29" s="111">
        <v>8</v>
      </c>
      <c r="D29" s="125" t="e">
        <f t="shared" si="61"/>
        <v>#N/A</v>
      </c>
      <c r="E29" s="33"/>
      <c r="F29" s="126" t="e">
        <f t="shared" si="62"/>
        <v>#N/A</v>
      </c>
      <c r="G29" s="126" t="e">
        <f t="shared" si="63"/>
        <v>#N/A</v>
      </c>
      <c r="H29" s="126" t="e">
        <f t="shared" si="64"/>
        <v>#N/A</v>
      </c>
      <c r="I29" s="33"/>
      <c r="J29" s="33"/>
      <c r="K29" s="127"/>
      <c r="L29" s="54" t="e">
        <f t="shared" si="42"/>
        <v>#N/A</v>
      </c>
      <c r="M29" s="39" t="e">
        <f t="shared" si="43"/>
        <v>#N/A</v>
      </c>
      <c r="N29" s="39" t="e">
        <f t="shared" si="44"/>
        <v>#N/A</v>
      </c>
      <c r="O29" s="53" t="e">
        <f t="shared" si="45"/>
        <v>#N/A</v>
      </c>
      <c r="P29" s="54" t="e">
        <f t="shared" si="46"/>
        <v>#N/A</v>
      </c>
      <c r="Q29" s="39" t="e">
        <f t="shared" si="47"/>
        <v>#N/A</v>
      </c>
      <c r="R29" s="39" t="e">
        <f t="shared" si="48"/>
        <v>#N/A</v>
      </c>
      <c r="S29" s="45" t="e">
        <f t="shared" si="49"/>
        <v>#N/A</v>
      </c>
      <c r="T29" s="128" t="e">
        <f t="shared" si="50"/>
        <v>#N/A</v>
      </c>
      <c r="U29" s="54" t="e">
        <f t="shared" si="51"/>
        <v>#N/A</v>
      </c>
      <c r="V29" s="39" t="e">
        <f>INDEX(BJ1:BJ32,MATCH(C29,$DW1:$DW32,0))</f>
        <v>#N/A</v>
      </c>
      <c r="W29" s="39" t="e">
        <f t="shared" si="52"/>
        <v>#N/A</v>
      </c>
      <c r="X29" s="39" t="e">
        <f t="shared" si="53"/>
        <v>#N/A</v>
      </c>
      <c r="Y29" s="39" t="e">
        <f t="shared" si="54"/>
        <v>#N/A</v>
      </c>
      <c r="Z29" s="45" t="e">
        <f t="shared" si="55"/>
        <v>#N/A</v>
      </c>
      <c r="AA29" s="129" t="e">
        <f t="shared" si="56"/>
        <v>#N/A</v>
      </c>
      <c r="AB29" s="54" t="e">
        <f t="shared" si="57"/>
        <v>#N/A</v>
      </c>
      <c r="AC29" s="39" t="e">
        <f t="shared" si="58"/>
        <v>#N/A</v>
      </c>
      <c r="AD29" s="55" t="e">
        <f t="shared" si="59"/>
        <v>#N/A</v>
      </c>
      <c r="AE29" s="57"/>
      <c r="AF29" s="131" t="str">
        <f t="shared" si="65"/>
        <v>-</v>
      </c>
      <c r="AG29" s="130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4"/>
      <c r="EB29" s="4"/>
      <c r="EC29" s="4"/>
    </row>
    <row r="30" spans="1:133" ht="15.9" customHeight="1" x14ac:dyDescent="0.25">
      <c r="A30" s="4"/>
      <c r="B30" s="4"/>
      <c r="C30" s="111">
        <v>9</v>
      </c>
      <c r="D30" s="125" t="e">
        <f t="shared" si="61"/>
        <v>#N/A</v>
      </c>
      <c r="E30" s="33"/>
      <c r="F30" s="126" t="e">
        <f t="shared" si="62"/>
        <v>#N/A</v>
      </c>
      <c r="G30" s="126" t="e">
        <f t="shared" si="63"/>
        <v>#N/A</v>
      </c>
      <c r="H30" s="126" t="e">
        <f t="shared" si="64"/>
        <v>#N/A</v>
      </c>
      <c r="I30" s="33"/>
      <c r="J30" s="33"/>
      <c r="K30" s="127"/>
      <c r="L30" s="54" t="e">
        <f t="shared" si="42"/>
        <v>#N/A</v>
      </c>
      <c r="M30" s="39" t="e">
        <f t="shared" si="43"/>
        <v>#N/A</v>
      </c>
      <c r="N30" s="39" t="e">
        <f t="shared" si="44"/>
        <v>#N/A</v>
      </c>
      <c r="O30" s="53" t="e">
        <f t="shared" si="45"/>
        <v>#N/A</v>
      </c>
      <c r="P30" s="54" t="e">
        <f t="shared" si="46"/>
        <v>#N/A</v>
      </c>
      <c r="Q30" s="39" t="e">
        <f t="shared" si="47"/>
        <v>#N/A</v>
      </c>
      <c r="R30" s="39" t="e">
        <f t="shared" si="48"/>
        <v>#N/A</v>
      </c>
      <c r="S30" s="45" t="e">
        <f t="shared" si="49"/>
        <v>#N/A</v>
      </c>
      <c r="T30" s="128" t="e">
        <f t="shared" si="50"/>
        <v>#N/A</v>
      </c>
      <c r="U30" s="54" t="e">
        <f t="shared" si="51"/>
        <v>#N/A</v>
      </c>
      <c r="V30" s="39" t="e">
        <f>INDEX(BJ1:BJ32,MATCH(C30,$DW1:$DW32,0))</f>
        <v>#N/A</v>
      </c>
      <c r="W30" s="39" t="e">
        <f t="shared" si="52"/>
        <v>#N/A</v>
      </c>
      <c r="X30" s="39" t="e">
        <f t="shared" si="53"/>
        <v>#N/A</v>
      </c>
      <c r="Y30" s="39" t="e">
        <f t="shared" si="54"/>
        <v>#N/A</v>
      </c>
      <c r="Z30" s="45" t="e">
        <f t="shared" si="55"/>
        <v>#N/A</v>
      </c>
      <c r="AA30" s="129" t="e">
        <f t="shared" si="56"/>
        <v>#N/A</v>
      </c>
      <c r="AB30" s="54" t="e">
        <f t="shared" si="57"/>
        <v>#N/A</v>
      </c>
      <c r="AC30" s="39" t="e">
        <f t="shared" si="58"/>
        <v>#N/A</v>
      </c>
      <c r="AD30" s="55" t="e">
        <f t="shared" si="59"/>
        <v>#N/A</v>
      </c>
      <c r="AE30" s="57"/>
      <c r="AF30" s="131" t="str">
        <f t="shared" si="65"/>
        <v>-</v>
      </c>
      <c r="AG30" s="130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4"/>
      <c r="EB30" s="4"/>
      <c r="EC30" s="4"/>
    </row>
    <row r="31" spans="1:133" ht="15.9" customHeight="1" x14ac:dyDescent="0.25">
      <c r="A31" s="4"/>
      <c r="B31" s="4"/>
      <c r="C31" s="111">
        <v>10</v>
      </c>
      <c r="D31" s="125" t="e">
        <f t="shared" si="61"/>
        <v>#N/A</v>
      </c>
      <c r="E31" s="33"/>
      <c r="F31" s="126" t="e">
        <f t="shared" si="62"/>
        <v>#N/A</v>
      </c>
      <c r="G31" s="126" t="e">
        <f t="shared" si="63"/>
        <v>#N/A</v>
      </c>
      <c r="H31" s="126" t="e">
        <f t="shared" si="64"/>
        <v>#N/A</v>
      </c>
      <c r="I31" s="33"/>
      <c r="J31" s="33"/>
      <c r="K31" s="127"/>
      <c r="L31" s="54" t="e">
        <f t="shared" si="42"/>
        <v>#N/A</v>
      </c>
      <c r="M31" s="39" t="e">
        <f t="shared" si="43"/>
        <v>#N/A</v>
      </c>
      <c r="N31" s="39" t="e">
        <f t="shared" si="44"/>
        <v>#N/A</v>
      </c>
      <c r="O31" s="45" t="e">
        <f t="shared" si="45"/>
        <v>#N/A</v>
      </c>
      <c r="P31" s="54" t="e">
        <f t="shared" si="46"/>
        <v>#N/A</v>
      </c>
      <c r="Q31" s="39" t="e">
        <f t="shared" si="47"/>
        <v>#N/A</v>
      </c>
      <c r="R31" s="39" t="e">
        <f t="shared" si="48"/>
        <v>#N/A</v>
      </c>
      <c r="S31" s="45" t="e">
        <f t="shared" si="49"/>
        <v>#N/A</v>
      </c>
      <c r="T31" s="128" t="e">
        <f t="shared" si="50"/>
        <v>#N/A</v>
      </c>
      <c r="U31" s="54" t="e">
        <f t="shared" si="51"/>
        <v>#N/A</v>
      </c>
      <c r="V31" s="39" t="e">
        <f>INDEX(BJ1:BJ32,MATCH(C31,$DW1:$DW32,0))</f>
        <v>#N/A</v>
      </c>
      <c r="W31" s="39" t="e">
        <f t="shared" si="52"/>
        <v>#N/A</v>
      </c>
      <c r="X31" s="39" t="e">
        <f t="shared" si="53"/>
        <v>#N/A</v>
      </c>
      <c r="Y31" s="39" t="e">
        <f t="shared" si="54"/>
        <v>#N/A</v>
      </c>
      <c r="Z31" s="45" t="e">
        <f t="shared" si="55"/>
        <v>#N/A</v>
      </c>
      <c r="AA31" s="129" t="e">
        <f t="shared" si="56"/>
        <v>#N/A</v>
      </c>
      <c r="AB31" s="54" t="e">
        <f t="shared" si="57"/>
        <v>#N/A</v>
      </c>
      <c r="AC31" s="39" t="e">
        <f t="shared" si="58"/>
        <v>#N/A</v>
      </c>
      <c r="AD31" s="55" t="e">
        <f t="shared" si="59"/>
        <v>#N/A</v>
      </c>
      <c r="AE31" s="57"/>
      <c r="AF31" s="131" t="str">
        <f t="shared" si="65"/>
        <v>-</v>
      </c>
      <c r="AG31" s="130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4"/>
      <c r="EB31" s="4"/>
      <c r="EC31" s="4"/>
    </row>
    <row r="32" spans="1:133" ht="15.9" customHeight="1" x14ac:dyDescent="0.25">
      <c r="A32" s="4"/>
      <c r="B32" s="4"/>
      <c r="C32" s="11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4"/>
      <c r="EB32" s="4"/>
      <c r="EC32" s="4"/>
    </row>
  </sheetData>
  <mergeCells count="29">
    <mergeCell ref="BU3:BY3"/>
    <mergeCell ref="BP3:BT3"/>
    <mergeCell ref="CY3:DB3"/>
    <mergeCell ref="CU3:CX3"/>
    <mergeCell ref="CQ3:CT3"/>
    <mergeCell ref="CM3:CP3"/>
    <mergeCell ref="CI3:CL3"/>
    <mergeCell ref="BA2:DG2"/>
    <mergeCell ref="AF2:AZ2"/>
    <mergeCell ref="L2:AE2"/>
    <mergeCell ref="AK3:AO3"/>
    <mergeCell ref="AF3:AJ3"/>
    <mergeCell ref="AA3:AE3"/>
    <mergeCell ref="V3:Z3"/>
    <mergeCell ref="Q3:U3"/>
    <mergeCell ref="BK3:BO3"/>
    <mergeCell ref="BF3:BJ3"/>
    <mergeCell ref="BA3:BE3"/>
    <mergeCell ref="AU3:AY3"/>
    <mergeCell ref="AP3:AT3"/>
    <mergeCell ref="CE3:CH3"/>
    <mergeCell ref="DD3:DG3"/>
    <mergeCell ref="BZ3:CD3"/>
    <mergeCell ref="D2:H2"/>
    <mergeCell ref="D1:H1"/>
    <mergeCell ref="L3:P3"/>
    <mergeCell ref="U20:AA20"/>
    <mergeCell ref="P20:T20"/>
    <mergeCell ref="L20:O20"/>
  </mergeCells>
  <pageMargins left="0.75" right="0.75" top="1" bottom="1" header="0.5" footer="0.5"/>
  <pageSetup orientation="portrait"/>
  <headerFooter>
    <oddHeader>&amp;C&amp;"Arial,Regular"&amp;10&amp;K000000FS 2</oddHeader>
    <oddFooter>&amp;C&amp;"Arial,Regular"&amp;10&amp;K000000Pagina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0"/>
  <sheetViews>
    <sheetView showGridLines="0" workbookViewId="0">
      <selection sqref="A1:XFD1048576"/>
    </sheetView>
  </sheetViews>
  <sheetFormatPr defaultColWidth="5.3046875" defaultRowHeight="12.75" customHeight="1" x14ac:dyDescent="0.25"/>
  <cols>
    <col min="1" max="3" width="1.07421875" style="2" customWidth="1"/>
    <col min="4" max="5" width="5.3046875" style="2"/>
    <col min="6" max="6" width="7" style="2" bestFit="1" customWidth="1"/>
    <col min="7" max="7" width="10.69140625" style="2" bestFit="1" customWidth="1"/>
    <col min="8" max="31" width="5.3046875" style="2"/>
    <col min="32" max="32" width="4.07421875" style="2" bestFit="1" customWidth="1"/>
    <col min="33" max="127" width="5.3046875" style="2"/>
    <col min="128" max="128" width="5.61328125" style="2" bestFit="1" customWidth="1"/>
    <col min="129" max="256" width="5.3046875" style="2"/>
    <col min="257" max="16384" width="5.3046875" style="3"/>
  </cols>
  <sheetData>
    <row r="1" spans="1:256" ht="17.100000000000001" customHeight="1" x14ac:dyDescent="0.25">
      <c r="A1" s="4"/>
      <c r="B1" s="4"/>
      <c r="C1" s="5"/>
      <c r="D1" s="343"/>
      <c r="E1" s="346"/>
      <c r="F1" s="346"/>
      <c r="G1" s="346"/>
      <c r="H1" s="347"/>
      <c r="I1" s="6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9"/>
      <c r="DI1" s="10"/>
      <c r="DJ1" s="10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4"/>
      <c r="EB1" s="4"/>
    </row>
    <row r="2" spans="1:256" ht="17.100000000000001" customHeight="1" x14ac:dyDescent="0.25">
      <c r="A2" s="4"/>
      <c r="B2" s="4"/>
      <c r="C2" s="5"/>
      <c r="D2" s="343" t="s">
        <v>144</v>
      </c>
      <c r="E2" s="344"/>
      <c r="F2" s="344"/>
      <c r="G2" s="344"/>
      <c r="H2" s="345"/>
      <c r="I2" s="12"/>
      <c r="J2" s="13"/>
      <c r="K2" s="14"/>
      <c r="L2" s="340" t="s">
        <v>25</v>
      </c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2"/>
      <c r="AF2" s="340" t="s">
        <v>26</v>
      </c>
      <c r="AG2" s="341"/>
      <c r="AH2" s="341"/>
      <c r="AI2" s="341"/>
      <c r="AJ2" s="341"/>
      <c r="AK2" s="341"/>
      <c r="AL2" s="341"/>
      <c r="AM2" s="341"/>
      <c r="AN2" s="341"/>
      <c r="AO2" s="341"/>
      <c r="AP2" s="341"/>
      <c r="AQ2" s="341"/>
      <c r="AR2" s="341"/>
      <c r="AS2" s="341"/>
      <c r="AT2" s="341"/>
      <c r="AU2" s="341"/>
      <c r="AV2" s="341"/>
      <c r="AW2" s="341"/>
      <c r="AX2" s="341"/>
      <c r="AY2" s="341"/>
      <c r="AZ2" s="342"/>
      <c r="BA2" s="340" t="s">
        <v>27</v>
      </c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341"/>
      <c r="CQ2" s="341"/>
      <c r="CR2" s="341"/>
      <c r="CS2" s="341"/>
      <c r="CT2" s="341"/>
      <c r="CU2" s="341"/>
      <c r="CV2" s="341"/>
      <c r="CW2" s="341"/>
      <c r="CX2" s="341"/>
      <c r="CY2" s="341"/>
      <c r="CZ2" s="341"/>
      <c r="DA2" s="341"/>
      <c r="DB2" s="341"/>
      <c r="DC2" s="341"/>
      <c r="DD2" s="341"/>
      <c r="DE2" s="341"/>
      <c r="DF2" s="341"/>
      <c r="DG2" s="342"/>
      <c r="DH2" s="15"/>
      <c r="DI2" s="16"/>
      <c r="DJ2" s="13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11"/>
      <c r="EA2" s="4"/>
      <c r="EB2" s="4"/>
    </row>
    <row r="3" spans="1:256" ht="81.75" customHeight="1" x14ac:dyDescent="0.25">
      <c r="A3" s="4"/>
      <c r="B3" s="4"/>
      <c r="C3" s="5"/>
      <c r="D3" s="17" t="s">
        <v>1</v>
      </c>
      <c r="E3" s="18"/>
      <c r="F3" s="19" t="s">
        <v>2</v>
      </c>
      <c r="G3" s="19" t="s">
        <v>3</v>
      </c>
      <c r="H3" s="19" t="s">
        <v>4</v>
      </c>
      <c r="I3" s="20"/>
      <c r="J3" s="20"/>
      <c r="K3" s="20"/>
      <c r="L3" s="338" t="s">
        <v>28</v>
      </c>
      <c r="M3" s="336"/>
      <c r="N3" s="336"/>
      <c r="O3" s="336"/>
      <c r="P3" s="337"/>
      <c r="Q3" s="338" t="s">
        <v>29</v>
      </c>
      <c r="R3" s="336"/>
      <c r="S3" s="336"/>
      <c r="T3" s="336"/>
      <c r="U3" s="337"/>
      <c r="V3" s="338" t="s">
        <v>30</v>
      </c>
      <c r="W3" s="336"/>
      <c r="X3" s="336"/>
      <c r="Y3" s="336"/>
      <c r="Z3" s="337"/>
      <c r="AA3" s="338" t="s">
        <v>31</v>
      </c>
      <c r="AB3" s="336"/>
      <c r="AC3" s="336"/>
      <c r="AD3" s="336"/>
      <c r="AE3" s="337"/>
      <c r="AF3" s="338" t="s">
        <v>32</v>
      </c>
      <c r="AG3" s="336"/>
      <c r="AH3" s="336"/>
      <c r="AI3" s="336"/>
      <c r="AJ3" s="337"/>
      <c r="AK3" s="338" t="s">
        <v>33</v>
      </c>
      <c r="AL3" s="336"/>
      <c r="AM3" s="336"/>
      <c r="AN3" s="336"/>
      <c r="AO3" s="337"/>
      <c r="AP3" s="338" t="s">
        <v>34</v>
      </c>
      <c r="AQ3" s="336"/>
      <c r="AR3" s="336"/>
      <c r="AS3" s="336"/>
      <c r="AT3" s="337"/>
      <c r="AU3" s="338" t="s">
        <v>35</v>
      </c>
      <c r="AV3" s="336"/>
      <c r="AW3" s="336"/>
      <c r="AX3" s="336"/>
      <c r="AY3" s="337"/>
      <c r="AZ3" s="21" t="s">
        <v>36</v>
      </c>
      <c r="BA3" s="338" t="s">
        <v>37</v>
      </c>
      <c r="BB3" s="336"/>
      <c r="BC3" s="336"/>
      <c r="BD3" s="336"/>
      <c r="BE3" s="337"/>
      <c r="BF3" s="338" t="s">
        <v>38</v>
      </c>
      <c r="BG3" s="336"/>
      <c r="BH3" s="336"/>
      <c r="BI3" s="336"/>
      <c r="BJ3" s="337"/>
      <c r="BK3" s="338" t="s">
        <v>39</v>
      </c>
      <c r="BL3" s="336"/>
      <c r="BM3" s="336"/>
      <c r="BN3" s="336"/>
      <c r="BO3" s="337"/>
      <c r="BP3" s="338" t="s">
        <v>40</v>
      </c>
      <c r="BQ3" s="336"/>
      <c r="BR3" s="336"/>
      <c r="BS3" s="336"/>
      <c r="BT3" s="337"/>
      <c r="BU3" s="338" t="s">
        <v>41</v>
      </c>
      <c r="BV3" s="336"/>
      <c r="BW3" s="336"/>
      <c r="BX3" s="336"/>
      <c r="BY3" s="337"/>
      <c r="BZ3" s="338" t="s">
        <v>42</v>
      </c>
      <c r="CA3" s="336"/>
      <c r="CB3" s="336"/>
      <c r="CC3" s="336"/>
      <c r="CD3" s="339"/>
      <c r="CE3" s="335" t="s">
        <v>43</v>
      </c>
      <c r="CF3" s="336"/>
      <c r="CG3" s="336"/>
      <c r="CH3" s="337"/>
      <c r="CI3" s="338" t="s">
        <v>44</v>
      </c>
      <c r="CJ3" s="336"/>
      <c r="CK3" s="336"/>
      <c r="CL3" s="337"/>
      <c r="CM3" s="338" t="s">
        <v>45</v>
      </c>
      <c r="CN3" s="336"/>
      <c r="CO3" s="336"/>
      <c r="CP3" s="337"/>
      <c r="CQ3" s="338" t="s">
        <v>46</v>
      </c>
      <c r="CR3" s="336"/>
      <c r="CS3" s="336"/>
      <c r="CT3" s="337"/>
      <c r="CU3" s="338" t="s">
        <v>47</v>
      </c>
      <c r="CV3" s="336"/>
      <c r="CW3" s="336"/>
      <c r="CX3" s="337"/>
      <c r="CY3" s="338" t="s">
        <v>48</v>
      </c>
      <c r="CZ3" s="336"/>
      <c r="DA3" s="336"/>
      <c r="DB3" s="339"/>
      <c r="DC3" s="22" t="s">
        <v>49</v>
      </c>
      <c r="DD3" s="335" t="s">
        <v>50</v>
      </c>
      <c r="DE3" s="336"/>
      <c r="DF3" s="336"/>
      <c r="DG3" s="337"/>
      <c r="DH3" s="23" t="s">
        <v>51</v>
      </c>
      <c r="DI3" s="23" t="s">
        <v>52</v>
      </c>
      <c r="DJ3" s="24" t="s">
        <v>53</v>
      </c>
      <c r="DK3" s="25" t="s">
        <v>28</v>
      </c>
      <c r="DL3" s="26" t="s">
        <v>54</v>
      </c>
      <c r="DM3" s="26" t="s">
        <v>55</v>
      </c>
      <c r="DN3" s="27" t="s">
        <v>56</v>
      </c>
      <c r="DO3" s="28" t="s">
        <v>57</v>
      </c>
      <c r="DP3" s="27" t="s">
        <v>55</v>
      </c>
      <c r="DQ3" s="26" t="s">
        <v>58</v>
      </c>
      <c r="DR3" s="26" t="s">
        <v>59</v>
      </c>
      <c r="DS3" s="26" t="s">
        <v>55</v>
      </c>
      <c r="DT3" s="28" t="s">
        <v>60</v>
      </c>
      <c r="DU3" s="28" t="s">
        <v>61</v>
      </c>
      <c r="DV3" s="29" t="s">
        <v>62</v>
      </c>
      <c r="DW3" s="28" t="s">
        <v>63</v>
      </c>
      <c r="DX3" s="30">
        <f>LARGE(DI4:DI13,1)</f>
        <v>174.13333333333333</v>
      </c>
      <c r="DY3" s="31" t="s">
        <v>64</v>
      </c>
      <c r="DZ3" s="32"/>
      <c r="EA3" s="4"/>
      <c r="EB3" s="4"/>
    </row>
    <row r="4" spans="1:256" ht="15.9" customHeight="1" x14ac:dyDescent="0.25">
      <c r="A4" s="4"/>
      <c r="B4" s="4"/>
      <c r="C4" s="5"/>
      <c r="D4" s="59">
        <f>classi!B212</f>
        <v>53</v>
      </c>
      <c r="E4" s="33"/>
      <c r="F4" s="34" t="str">
        <f>classi!C212</f>
        <v>LILIANA</v>
      </c>
      <c r="G4" s="34" t="str">
        <f>classi!D212</f>
        <v>FERRARI BRUNO</v>
      </c>
      <c r="H4" s="35" t="str">
        <f>classi!G212</f>
        <v>DUCA RADAMES</v>
      </c>
      <c r="I4" s="36"/>
      <c r="J4" s="33"/>
      <c r="K4" s="33"/>
      <c r="L4" s="37">
        <v>19</v>
      </c>
      <c r="M4" s="37">
        <v>20</v>
      </c>
      <c r="N4" s="37">
        <v>19</v>
      </c>
      <c r="O4" s="150"/>
      <c r="P4" s="39">
        <f t="shared" ref="P4:P13" si="0">AVERAGE(L4:O4)</f>
        <v>19.333333333333332</v>
      </c>
      <c r="Q4" s="37">
        <v>21</v>
      </c>
      <c r="R4" s="37">
        <v>16</v>
      </c>
      <c r="S4" s="37">
        <v>20</v>
      </c>
      <c r="T4" s="150"/>
      <c r="U4" s="39">
        <f t="shared" ref="U4:U13" si="1">AVERAGE(Q4:T4)</f>
        <v>19</v>
      </c>
      <c r="V4" s="37">
        <v>21</v>
      </c>
      <c r="W4" s="37">
        <v>16</v>
      </c>
      <c r="X4" s="37">
        <v>20</v>
      </c>
      <c r="Y4" s="150"/>
      <c r="Z4" s="39">
        <f t="shared" ref="Z4:Z13" si="2">AVERAGE(V4:Y4)</f>
        <v>19</v>
      </c>
      <c r="AA4" s="37">
        <v>22</v>
      </c>
      <c r="AB4" s="37">
        <v>16</v>
      </c>
      <c r="AC4" s="37">
        <v>21</v>
      </c>
      <c r="AD4" s="150"/>
      <c r="AE4" s="39">
        <f t="shared" ref="AE4:AE13" si="3">AVERAGE(AA4:AD4)</f>
        <v>19.666666666666668</v>
      </c>
      <c r="AF4" s="37">
        <v>21</v>
      </c>
      <c r="AG4" s="37">
        <v>18</v>
      </c>
      <c r="AH4" s="37">
        <v>19</v>
      </c>
      <c r="AI4" s="150"/>
      <c r="AJ4" s="39">
        <f t="shared" ref="AJ4:AJ13" si="4">AVERAGE(AF4:AI4)</f>
        <v>19.333333333333332</v>
      </c>
      <c r="AK4" s="37">
        <v>17</v>
      </c>
      <c r="AL4" s="37">
        <v>17</v>
      </c>
      <c r="AM4" s="37">
        <v>17</v>
      </c>
      <c r="AN4" s="150"/>
      <c r="AO4" s="39">
        <f t="shared" ref="AO4:AO13" si="5">AVERAGE(AK4:AN4)</f>
        <v>17</v>
      </c>
      <c r="AP4" s="37">
        <v>22</v>
      </c>
      <c r="AQ4" s="37">
        <v>19</v>
      </c>
      <c r="AR4" s="37">
        <v>19</v>
      </c>
      <c r="AS4" s="150"/>
      <c r="AT4" s="39">
        <f t="shared" ref="AT4:AT13" si="6">AVERAGE(AP4:AS4)</f>
        <v>20</v>
      </c>
      <c r="AU4" s="37">
        <v>21</v>
      </c>
      <c r="AV4" s="37">
        <v>18</v>
      </c>
      <c r="AW4" s="37">
        <v>19</v>
      </c>
      <c r="AX4" s="150"/>
      <c r="AY4" s="39">
        <f t="shared" ref="AY4:AY13" si="7">AVERAGE(AU4:AX4)</f>
        <v>19.333333333333332</v>
      </c>
      <c r="AZ4" s="40">
        <f>P4+U4+Z4+AE4+AJ4+AO4+AT4+AY4</f>
        <v>152.66666666666666</v>
      </c>
      <c r="BA4" s="41">
        <v>6</v>
      </c>
      <c r="BB4" s="41">
        <v>2</v>
      </c>
      <c r="BC4" s="41">
        <v>5</v>
      </c>
      <c r="BD4" s="41"/>
      <c r="BE4" s="39">
        <f t="shared" ref="BE4:BE13" si="8">AVERAGE(BA4:BD4)</f>
        <v>4.333333333333333</v>
      </c>
      <c r="BF4" s="41">
        <v>0</v>
      </c>
      <c r="BG4" s="41">
        <v>0</v>
      </c>
      <c r="BH4" s="41">
        <v>0</v>
      </c>
      <c r="BI4" s="41"/>
      <c r="BJ4" s="39">
        <f t="shared" ref="BJ4:BJ13" si="9">AVERAGE(BF4:BI4)</f>
        <v>0</v>
      </c>
      <c r="BK4" s="41">
        <v>0</v>
      </c>
      <c r="BL4" s="41">
        <v>0</v>
      </c>
      <c r="BM4" s="41">
        <v>0</v>
      </c>
      <c r="BN4" s="41"/>
      <c r="BO4" s="39">
        <f t="shared" ref="BO4:BO13" si="10">AVERAGE(BK4:BN4)</f>
        <v>0</v>
      </c>
      <c r="BP4" s="41">
        <v>0</v>
      </c>
      <c r="BQ4" s="41">
        <v>0</v>
      </c>
      <c r="BR4" s="41">
        <v>0</v>
      </c>
      <c r="BS4" s="41"/>
      <c r="BT4" s="39">
        <f t="shared" ref="BT4:BT13" si="11">AVERAGE(BP4:BS4)</f>
        <v>0</v>
      </c>
      <c r="BU4" s="43">
        <v>0</v>
      </c>
      <c r="BV4" s="43">
        <v>0</v>
      </c>
      <c r="BW4" s="43">
        <v>0</v>
      </c>
      <c r="BX4" s="43"/>
      <c r="BY4" s="39">
        <f t="shared" ref="BY4:BY13" si="12">AVERAGE(BU4:BX4)</f>
        <v>0</v>
      </c>
      <c r="BZ4" s="43">
        <v>0</v>
      </c>
      <c r="CA4" s="43">
        <v>0</v>
      </c>
      <c r="CB4" s="43">
        <v>0</v>
      </c>
      <c r="CC4" s="43"/>
      <c r="CD4" s="45">
        <f t="shared" ref="CD4:CD13" si="13">AVERAGE(BZ4:CC4)</f>
        <v>0</v>
      </c>
      <c r="CE4" s="46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151"/>
      <c r="DC4" s="49"/>
      <c r="DD4" s="50">
        <v>0</v>
      </c>
      <c r="DE4" s="51">
        <v>0</v>
      </c>
      <c r="DF4" s="51">
        <v>0</v>
      </c>
      <c r="DG4" s="51">
        <f t="shared" ref="DG4:DG13" si="14">SUM(BD4,BI4,BN4,BS4,BX4,CC4)</f>
        <v>0</v>
      </c>
      <c r="DH4" s="52">
        <f t="shared" ref="DH4:DH13" si="15">BE4+BJ4+BT4+BO4+BY4+CD4</f>
        <v>4.333333333333333</v>
      </c>
      <c r="DI4" s="39">
        <f t="shared" ref="DI4:DI13" si="16">AZ4-DH4</f>
        <v>148.33333333333331</v>
      </c>
      <c r="DJ4" s="53">
        <f t="shared" ref="DJ4:DJ13" si="17">RANK(DI4,$DI$4:$DI$13,0)</f>
        <v>3</v>
      </c>
      <c r="DK4" s="54">
        <f t="shared" ref="DK4:DK13" si="18">P4</f>
        <v>19.333333333333332</v>
      </c>
      <c r="DL4" s="39">
        <f t="shared" ref="DL4:DL13" si="19">DI4*10^3+DK4</f>
        <v>148352.66666666666</v>
      </c>
      <c r="DM4" s="39">
        <f t="shared" ref="DM4:DM13" si="20">RANK(DL4,$DL$4:$DL$13,0)</f>
        <v>3</v>
      </c>
      <c r="DN4" s="39">
        <f t="shared" ref="DN4:DN13" si="21">AJ4</f>
        <v>19.333333333333332</v>
      </c>
      <c r="DO4" s="39">
        <f t="shared" ref="DO4:DO13" si="22">(DI4*10^3+DK4)*10^3+DN4</f>
        <v>148352686</v>
      </c>
      <c r="DP4" s="39">
        <f t="shared" ref="DP4:DP13" si="23">RANK(DO4,$DO$4:$DO$13,0)</f>
        <v>3</v>
      </c>
      <c r="DQ4" s="55">
        <f t="shared" ref="DQ4:DQ13" si="24">U4</f>
        <v>19</v>
      </c>
      <c r="DR4" s="55">
        <f t="shared" ref="DR4:DR14" si="25">((DI4*10^3+DK4)*10^3+DN4)*10^3+DQ4</f>
        <v>148352686019</v>
      </c>
      <c r="DS4" s="55">
        <f t="shared" ref="DS4:DS13" si="26">RANK(DR4,$DR$4:$DR$13,0)</f>
        <v>3</v>
      </c>
      <c r="DT4" s="55">
        <f t="shared" ref="DT4:DT13" si="27">AO4</f>
        <v>17</v>
      </c>
      <c r="DU4" s="55">
        <f t="shared" ref="DU4:DU13" si="28">(((DI4*10^3+DK4)*10^3+DN4)*10^3+DQ4)*10^3+DT4</f>
        <v>148352686019017</v>
      </c>
      <c r="DV4" s="56">
        <f t="shared" ref="DV4:DV13" si="29">IF(F4&gt;0,RANK(DU4,$DU$4:$DU$13,0),20)</f>
        <v>3</v>
      </c>
      <c r="DW4" s="55">
        <f>IF(DV4&lt;&gt;20,RANK(DV4,$DV$4:$DV$13,1)+COUNTIF(DV$4:DV4,DV4)-1,20)</f>
        <v>3</v>
      </c>
      <c r="DX4" s="57">
        <f t="shared" ref="DX4:DX13" si="30">DI4/$DX$3</f>
        <v>0.85183767228177631</v>
      </c>
      <c r="DY4" s="58" t="str">
        <f t="shared" ref="DY4:DY13" si="31">IF(COUNTIF(CE4:DB4,"x")&gt;0,"Dis",IF(COUNTIF(DC4,"x")&gt;0,"Abbruch","-"))</f>
        <v>-</v>
      </c>
      <c r="DZ4" s="32"/>
      <c r="EA4" s="4"/>
      <c r="EB4" s="4"/>
    </row>
    <row r="5" spans="1:256" s="178" customFormat="1" ht="15.9" customHeight="1" x14ac:dyDescent="0.25">
      <c r="A5" s="152"/>
      <c r="B5" s="152"/>
      <c r="C5" s="153"/>
      <c r="D5" s="154">
        <f>classi!B213</f>
        <v>54</v>
      </c>
      <c r="E5" s="155"/>
      <c r="F5" s="156" t="str">
        <f>classi!C213</f>
        <v>TIZIANA</v>
      </c>
      <c r="G5" s="156" t="str">
        <f>classi!D213</f>
        <v>TERRAZZINO</v>
      </c>
      <c r="H5" s="157" t="str">
        <f>classi!G213</f>
        <v>LEXOTAN</v>
      </c>
      <c r="I5" s="158"/>
      <c r="J5" s="155"/>
      <c r="K5" s="155"/>
      <c r="L5" s="37">
        <v>21</v>
      </c>
      <c r="M5" s="37">
        <v>22</v>
      </c>
      <c r="N5" s="37">
        <v>22</v>
      </c>
      <c r="O5" s="150"/>
      <c r="P5" s="39">
        <f t="shared" ref="P5:P9" si="32">AVERAGE(L5:O5)</f>
        <v>21.666666666666668</v>
      </c>
      <c r="Q5" s="37">
        <v>21</v>
      </c>
      <c r="R5" s="37">
        <v>21</v>
      </c>
      <c r="S5" s="37">
        <v>21</v>
      </c>
      <c r="T5" s="150"/>
      <c r="U5" s="39">
        <f t="shared" ref="U5:U9" si="33">AVERAGE(Q5:T5)</f>
        <v>21</v>
      </c>
      <c r="V5" s="37">
        <v>20</v>
      </c>
      <c r="W5" s="37">
        <v>20</v>
      </c>
      <c r="X5" s="37">
        <v>20</v>
      </c>
      <c r="Y5" s="150"/>
      <c r="Z5" s="39">
        <f t="shared" ref="Z5:Z9" si="34">AVERAGE(V5:Y5)</f>
        <v>20</v>
      </c>
      <c r="AA5" s="37">
        <v>21</v>
      </c>
      <c r="AB5" s="37">
        <v>18</v>
      </c>
      <c r="AC5" s="37">
        <v>20</v>
      </c>
      <c r="AD5" s="150"/>
      <c r="AE5" s="39">
        <f t="shared" ref="AE5:AE9" si="35">AVERAGE(AA5:AD5)</f>
        <v>19.666666666666668</v>
      </c>
      <c r="AF5" s="37">
        <v>20</v>
      </c>
      <c r="AG5" s="37">
        <v>20</v>
      </c>
      <c r="AH5" s="37">
        <v>21</v>
      </c>
      <c r="AI5" s="150"/>
      <c r="AJ5" s="39">
        <f t="shared" ref="AJ5:AJ9" si="36">AVERAGE(AF5:AI5)</f>
        <v>20.333333333333332</v>
      </c>
      <c r="AK5" s="37">
        <v>18</v>
      </c>
      <c r="AL5" s="37">
        <v>20</v>
      </c>
      <c r="AM5" s="37">
        <v>20</v>
      </c>
      <c r="AN5" s="150"/>
      <c r="AO5" s="39">
        <f t="shared" ref="AO5:AO8" si="37">AVERAGE(AK5:AN5)</f>
        <v>19.333333333333332</v>
      </c>
      <c r="AP5" s="37">
        <v>18</v>
      </c>
      <c r="AQ5" s="37">
        <v>21</v>
      </c>
      <c r="AR5" s="37">
        <v>21</v>
      </c>
      <c r="AS5" s="150"/>
      <c r="AT5" s="39">
        <f t="shared" ref="AT5:AT8" si="38">AVERAGE(AP5:AS5)</f>
        <v>20</v>
      </c>
      <c r="AU5" s="37">
        <v>21</v>
      </c>
      <c r="AV5" s="37">
        <v>20</v>
      </c>
      <c r="AW5" s="37">
        <v>21</v>
      </c>
      <c r="AX5" s="150"/>
      <c r="AY5" s="159">
        <f t="shared" si="7"/>
        <v>20.666666666666668</v>
      </c>
      <c r="AZ5" s="160">
        <f t="shared" ref="AZ5:AZ13" si="39">P5+U5+Z5+AE5+AJ5+AO5+AT5+AY5</f>
        <v>162.66666666666666</v>
      </c>
      <c r="BA5" s="161">
        <v>0</v>
      </c>
      <c r="BB5" s="161">
        <v>0</v>
      </c>
      <c r="BC5" s="161">
        <v>0</v>
      </c>
      <c r="BD5" s="161"/>
      <c r="BE5" s="159">
        <f t="shared" si="8"/>
        <v>0</v>
      </c>
      <c r="BF5" s="161">
        <v>0</v>
      </c>
      <c r="BG5" s="161">
        <v>0.5</v>
      </c>
      <c r="BH5" s="161">
        <v>0</v>
      </c>
      <c r="BI5" s="161"/>
      <c r="BJ5" s="159">
        <f t="shared" si="9"/>
        <v>0.16666666666666666</v>
      </c>
      <c r="BK5" s="161">
        <v>0</v>
      </c>
      <c r="BL5" s="161">
        <v>0</v>
      </c>
      <c r="BM5" s="161">
        <v>0</v>
      </c>
      <c r="BN5" s="161"/>
      <c r="BO5" s="159">
        <f t="shared" si="10"/>
        <v>0</v>
      </c>
      <c r="BP5" s="161">
        <v>0</v>
      </c>
      <c r="BQ5" s="161">
        <v>0</v>
      </c>
      <c r="BR5" s="161">
        <v>0</v>
      </c>
      <c r="BS5" s="161"/>
      <c r="BT5" s="159">
        <f t="shared" si="11"/>
        <v>0</v>
      </c>
      <c r="BU5" s="162">
        <v>0</v>
      </c>
      <c r="BV5" s="162">
        <v>0</v>
      </c>
      <c r="BW5" s="162">
        <v>0</v>
      </c>
      <c r="BX5" s="162"/>
      <c r="BY5" s="159">
        <f t="shared" si="12"/>
        <v>0</v>
      </c>
      <c r="BZ5" s="162">
        <v>0</v>
      </c>
      <c r="CA5" s="162">
        <v>0</v>
      </c>
      <c r="CB5" s="162">
        <v>0</v>
      </c>
      <c r="CC5" s="162"/>
      <c r="CD5" s="163">
        <f t="shared" si="13"/>
        <v>0</v>
      </c>
      <c r="CE5" s="164"/>
      <c r="CF5" s="161"/>
      <c r="CG5" s="161"/>
      <c r="CH5" s="161"/>
      <c r="CI5" s="161"/>
      <c r="CJ5" s="161"/>
      <c r="CK5" s="161"/>
      <c r="CL5" s="161"/>
      <c r="CM5" s="161"/>
      <c r="CN5" s="161"/>
      <c r="CO5" s="161"/>
      <c r="CP5" s="161"/>
      <c r="CQ5" s="161"/>
      <c r="CR5" s="161"/>
      <c r="CS5" s="161"/>
      <c r="CT5" s="161"/>
      <c r="CU5" s="161"/>
      <c r="CV5" s="161"/>
      <c r="CW5" s="161"/>
      <c r="CX5" s="161"/>
      <c r="CY5" s="161"/>
      <c r="CZ5" s="161"/>
      <c r="DA5" s="161"/>
      <c r="DB5" s="165"/>
      <c r="DC5" s="166"/>
      <c r="DD5" s="167">
        <f t="shared" ref="DD5:DD13" si="40">SUM(BA5,BF5,BK5,BP5,BU5,BZ5)</f>
        <v>0</v>
      </c>
      <c r="DE5" s="168">
        <f t="shared" ref="DE5:DE13" si="41">SUM(BB5,BG5,BL5,BQ5,BV5,CA5)</f>
        <v>0.5</v>
      </c>
      <c r="DF5" s="168">
        <f t="shared" ref="DF5:DF13" si="42">SUM(BC5,BH5,BM5,BR5,BW5,CB5)</f>
        <v>0</v>
      </c>
      <c r="DG5" s="168">
        <f t="shared" si="14"/>
        <v>0</v>
      </c>
      <c r="DH5" s="169">
        <f t="shared" si="15"/>
        <v>0.16666666666666666</v>
      </c>
      <c r="DI5" s="159">
        <f t="shared" si="16"/>
        <v>162.5</v>
      </c>
      <c r="DJ5" s="170">
        <f t="shared" si="17"/>
        <v>2</v>
      </c>
      <c r="DK5" s="171">
        <f t="shared" si="18"/>
        <v>21.666666666666668</v>
      </c>
      <c r="DL5" s="159">
        <f t="shared" si="19"/>
        <v>162521.66666666666</v>
      </c>
      <c r="DM5" s="159">
        <f t="shared" si="20"/>
        <v>2</v>
      </c>
      <c r="DN5" s="159">
        <f t="shared" si="21"/>
        <v>20.333333333333332</v>
      </c>
      <c r="DO5" s="159">
        <f t="shared" si="22"/>
        <v>162521687</v>
      </c>
      <c r="DP5" s="159">
        <f t="shared" si="23"/>
        <v>2</v>
      </c>
      <c r="DQ5" s="172">
        <f t="shared" si="24"/>
        <v>21</v>
      </c>
      <c r="DR5" s="172">
        <f t="shared" si="25"/>
        <v>162521687021</v>
      </c>
      <c r="DS5" s="172">
        <f t="shared" si="26"/>
        <v>2</v>
      </c>
      <c r="DT5" s="172">
        <f t="shared" si="27"/>
        <v>19.333333333333332</v>
      </c>
      <c r="DU5" s="172">
        <f t="shared" si="28"/>
        <v>162521687021019.34</v>
      </c>
      <c r="DV5" s="173">
        <f t="shared" si="29"/>
        <v>2</v>
      </c>
      <c r="DW5" s="172">
        <f>IF(DV5&lt;&gt;20,RANK(DV5,$DV$4:$DV$13,1)+COUNTIF(DV$4:DV5,DV5)-1,20)</f>
        <v>2</v>
      </c>
      <c r="DX5" s="174">
        <f t="shared" si="30"/>
        <v>0.93319295558958659</v>
      </c>
      <c r="DY5" s="175" t="str">
        <f t="shared" si="31"/>
        <v>-</v>
      </c>
      <c r="DZ5" s="176"/>
      <c r="EA5" s="152"/>
      <c r="EB5" s="152"/>
      <c r="EC5" s="177"/>
      <c r="ED5" s="177"/>
      <c r="EE5" s="177"/>
      <c r="EF5" s="177"/>
      <c r="EG5" s="177"/>
      <c r="EH5" s="177"/>
      <c r="EI5" s="177"/>
      <c r="EJ5" s="177"/>
      <c r="EK5" s="177"/>
      <c r="EL5" s="177"/>
      <c r="EM5" s="177"/>
      <c r="EN5" s="177"/>
      <c r="EO5" s="177"/>
      <c r="EP5" s="177"/>
      <c r="EQ5" s="177"/>
      <c r="ER5" s="177"/>
      <c r="ES5" s="177"/>
      <c r="ET5" s="177"/>
      <c r="EU5" s="177"/>
      <c r="EV5" s="177"/>
      <c r="EW5" s="177"/>
      <c r="EX5" s="177"/>
      <c r="EY5" s="177"/>
      <c r="EZ5" s="177"/>
      <c r="FA5" s="177"/>
      <c r="FB5" s="177"/>
      <c r="FC5" s="177"/>
      <c r="FD5" s="177"/>
      <c r="FE5" s="177"/>
      <c r="FF5" s="177"/>
      <c r="FG5" s="177"/>
      <c r="FH5" s="177"/>
      <c r="FI5" s="177"/>
      <c r="FJ5" s="177"/>
      <c r="FK5" s="177"/>
      <c r="FL5" s="177"/>
      <c r="FM5" s="177"/>
      <c r="FN5" s="177"/>
      <c r="FO5" s="177"/>
      <c r="FP5" s="177"/>
      <c r="FQ5" s="177"/>
      <c r="FR5" s="177"/>
      <c r="FS5" s="177"/>
      <c r="FT5" s="177"/>
      <c r="FU5" s="177"/>
      <c r="FV5" s="177"/>
      <c r="FW5" s="177"/>
      <c r="FX5" s="177"/>
      <c r="FY5" s="177"/>
      <c r="FZ5" s="177"/>
      <c r="GA5" s="177"/>
      <c r="GB5" s="177"/>
      <c r="GC5" s="177"/>
      <c r="GD5" s="177"/>
      <c r="GE5" s="177"/>
      <c r="GF5" s="177"/>
      <c r="GG5" s="177"/>
      <c r="GH5" s="177"/>
      <c r="GI5" s="177"/>
      <c r="GJ5" s="177"/>
      <c r="GK5" s="177"/>
      <c r="GL5" s="177"/>
      <c r="GM5" s="177"/>
      <c r="GN5" s="177"/>
      <c r="GO5" s="177"/>
      <c r="GP5" s="177"/>
      <c r="GQ5" s="177"/>
      <c r="GR5" s="177"/>
      <c r="GS5" s="177"/>
      <c r="GT5" s="177"/>
      <c r="GU5" s="177"/>
      <c r="GV5" s="177"/>
      <c r="GW5" s="177"/>
      <c r="GX5" s="177"/>
      <c r="GY5" s="177"/>
      <c r="GZ5" s="177"/>
      <c r="HA5" s="177"/>
      <c r="HB5" s="177"/>
      <c r="HC5" s="177"/>
      <c r="HD5" s="177"/>
      <c r="HE5" s="177"/>
      <c r="HF5" s="177"/>
      <c r="HG5" s="177"/>
      <c r="HH5" s="177"/>
      <c r="HI5" s="177"/>
      <c r="HJ5" s="177"/>
      <c r="HK5" s="177"/>
      <c r="HL5" s="177"/>
      <c r="HM5" s="177"/>
      <c r="HN5" s="177"/>
      <c r="HO5" s="177"/>
      <c r="HP5" s="177"/>
      <c r="HQ5" s="177"/>
      <c r="HR5" s="177"/>
      <c r="HS5" s="177"/>
      <c r="HT5" s="177"/>
      <c r="HU5" s="177"/>
      <c r="HV5" s="177"/>
      <c r="HW5" s="177"/>
      <c r="HX5" s="177"/>
      <c r="HY5" s="177"/>
      <c r="HZ5" s="177"/>
      <c r="IA5" s="177"/>
      <c r="IB5" s="177"/>
      <c r="IC5" s="177"/>
      <c r="ID5" s="177"/>
      <c r="IE5" s="177"/>
      <c r="IF5" s="177"/>
      <c r="IG5" s="177"/>
      <c r="IH5" s="177"/>
      <c r="II5" s="177"/>
      <c r="IJ5" s="177"/>
      <c r="IK5" s="177"/>
      <c r="IL5" s="177"/>
      <c r="IM5" s="177"/>
      <c r="IN5" s="177"/>
      <c r="IO5" s="177"/>
      <c r="IP5" s="177"/>
      <c r="IQ5" s="177"/>
      <c r="IR5" s="177"/>
      <c r="IS5" s="177"/>
      <c r="IT5" s="177"/>
      <c r="IU5" s="177"/>
      <c r="IV5" s="177"/>
    </row>
    <row r="6" spans="1:256" ht="15.9" customHeight="1" x14ac:dyDescent="0.25">
      <c r="A6" s="4"/>
      <c r="B6" s="4"/>
      <c r="C6" s="5"/>
      <c r="D6" s="59">
        <f>classi!B214</f>
        <v>55</v>
      </c>
      <c r="E6" s="33"/>
      <c r="F6" s="34" t="str">
        <f>classi!C214</f>
        <v>LUCREZIA</v>
      </c>
      <c r="G6" s="34" t="str">
        <f>classi!D214</f>
        <v>PIREDDU'</v>
      </c>
      <c r="H6" s="35" t="str">
        <f>classi!G214</f>
        <v>LATIN BORDER ROLL IN</v>
      </c>
      <c r="I6" s="36"/>
      <c r="J6" s="33"/>
      <c r="K6" s="33"/>
      <c r="L6" s="37">
        <v>21</v>
      </c>
      <c r="M6" s="37">
        <v>24</v>
      </c>
      <c r="N6" s="37">
        <v>23</v>
      </c>
      <c r="O6" s="150"/>
      <c r="P6" s="39">
        <f t="shared" si="32"/>
        <v>22.666666666666668</v>
      </c>
      <c r="Q6" s="37">
        <v>21</v>
      </c>
      <c r="R6" s="37">
        <v>22</v>
      </c>
      <c r="S6" s="37">
        <v>23</v>
      </c>
      <c r="T6" s="150"/>
      <c r="U6" s="39">
        <f t="shared" si="33"/>
        <v>22</v>
      </c>
      <c r="V6" s="37">
        <v>20</v>
      </c>
      <c r="W6" s="37">
        <v>22</v>
      </c>
      <c r="X6" s="37">
        <v>24</v>
      </c>
      <c r="Y6" s="150"/>
      <c r="Z6" s="39">
        <f t="shared" si="34"/>
        <v>22</v>
      </c>
      <c r="AA6" s="37">
        <v>23</v>
      </c>
      <c r="AB6" s="37">
        <v>21</v>
      </c>
      <c r="AC6" s="37">
        <v>23</v>
      </c>
      <c r="AD6" s="150"/>
      <c r="AE6" s="39">
        <f t="shared" si="35"/>
        <v>22.333333333333332</v>
      </c>
      <c r="AF6" s="37">
        <v>22</v>
      </c>
      <c r="AG6" s="37">
        <v>22</v>
      </c>
      <c r="AH6" s="37">
        <v>22</v>
      </c>
      <c r="AI6" s="150"/>
      <c r="AJ6" s="39">
        <f t="shared" si="36"/>
        <v>22</v>
      </c>
      <c r="AK6" s="37">
        <v>21</v>
      </c>
      <c r="AL6" s="37">
        <v>21</v>
      </c>
      <c r="AM6" s="37">
        <v>23</v>
      </c>
      <c r="AN6" s="150"/>
      <c r="AO6" s="39">
        <f t="shared" si="37"/>
        <v>21.666666666666668</v>
      </c>
      <c r="AP6" s="37">
        <v>17</v>
      </c>
      <c r="AQ6" s="37">
        <v>21</v>
      </c>
      <c r="AR6" s="37">
        <v>22</v>
      </c>
      <c r="AS6" s="150"/>
      <c r="AT6" s="39">
        <f t="shared" si="38"/>
        <v>20</v>
      </c>
      <c r="AU6" s="37">
        <v>21</v>
      </c>
      <c r="AV6" s="37">
        <v>21</v>
      </c>
      <c r="AW6" s="37">
        <v>23</v>
      </c>
      <c r="AX6" s="150"/>
      <c r="AY6" s="39">
        <f t="shared" si="7"/>
        <v>21.666666666666668</v>
      </c>
      <c r="AZ6" s="40">
        <f t="shared" si="39"/>
        <v>174.33333333333331</v>
      </c>
      <c r="BA6" s="41">
        <v>0.6</v>
      </c>
      <c r="BB6" s="41">
        <v>0</v>
      </c>
      <c r="BC6" s="41">
        <v>0</v>
      </c>
      <c r="BD6" s="41"/>
      <c r="BE6" s="39">
        <f t="shared" si="8"/>
        <v>0.19999999999999998</v>
      </c>
      <c r="BF6" s="41">
        <v>0</v>
      </c>
      <c r="BG6" s="41">
        <v>0</v>
      </c>
      <c r="BH6" s="41">
        <v>0</v>
      </c>
      <c r="BI6" s="41"/>
      <c r="BJ6" s="39">
        <f t="shared" si="9"/>
        <v>0</v>
      </c>
      <c r="BK6" s="41">
        <v>0</v>
      </c>
      <c r="BL6" s="41">
        <v>0</v>
      </c>
      <c r="BM6" s="41">
        <v>0</v>
      </c>
      <c r="BN6" s="41"/>
      <c r="BO6" s="39">
        <f t="shared" si="10"/>
        <v>0</v>
      </c>
      <c r="BP6" s="41">
        <v>0</v>
      </c>
      <c r="BQ6" s="41">
        <v>0</v>
      </c>
      <c r="BR6" s="41">
        <v>0</v>
      </c>
      <c r="BS6" s="41"/>
      <c r="BT6" s="39">
        <f t="shared" si="11"/>
        <v>0</v>
      </c>
      <c r="BU6" s="43">
        <v>0</v>
      </c>
      <c r="BV6" s="43">
        <v>0</v>
      </c>
      <c r="BW6" s="43">
        <v>0</v>
      </c>
      <c r="BX6" s="43"/>
      <c r="BY6" s="39">
        <f t="shared" si="12"/>
        <v>0</v>
      </c>
      <c r="BZ6" s="43">
        <v>0</v>
      </c>
      <c r="CA6" s="43">
        <v>0</v>
      </c>
      <c r="CB6" s="43">
        <v>0</v>
      </c>
      <c r="CC6" s="43"/>
      <c r="CD6" s="45">
        <f t="shared" si="13"/>
        <v>0</v>
      </c>
      <c r="CE6" s="46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151"/>
      <c r="DC6" s="49"/>
      <c r="DD6" s="50">
        <f t="shared" si="40"/>
        <v>0.6</v>
      </c>
      <c r="DE6" s="51">
        <f t="shared" si="41"/>
        <v>0</v>
      </c>
      <c r="DF6" s="51">
        <f t="shared" si="42"/>
        <v>0</v>
      </c>
      <c r="DG6" s="51">
        <f t="shared" si="14"/>
        <v>0</v>
      </c>
      <c r="DH6" s="52">
        <f t="shared" si="15"/>
        <v>0.19999999999999998</v>
      </c>
      <c r="DI6" s="39">
        <f t="shared" si="16"/>
        <v>174.13333333333333</v>
      </c>
      <c r="DJ6" s="53">
        <f t="shared" si="17"/>
        <v>1</v>
      </c>
      <c r="DK6" s="54">
        <f t="shared" si="18"/>
        <v>22.666666666666668</v>
      </c>
      <c r="DL6" s="39">
        <f t="shared" si="19"/>
        <v>174155.99999999997</v>
      </c>
      <c r="DM6" s="39">
        <f t="shared" si="20"/>
        <v>1</v>
      </c>
      <c r="DN6" s="39">
        <f t="shared" si="21"/>
        <v>22</v>
      </c>
      <c r="DO6" s="39">
        <f t="shared" si="22"/>
        <v>174156021.99999997</v>
      </c>
      <c r="DP6" s="39">
        <f t="shared" si="23"/>
        <v>1</v>
      </c>
      <c r="DQ6" s="55">
        <f t="shared" si="24"/>
        <v>22</v>
      </c>
      <c r="DR6" s="55">
        <f t="shared" si="25"/>
        <v>174156022021.99997</v>
      </c>
      <c r="DS6" s="55">
        <f t="shared" si="26"/>
        <v>1</v>
      </c>
      <c r="DT6" s="55">
        <f t="shared" si="27"/>
        <v>21.666666666666668</v>
      </c>
      <c r="DU6" s="55">
        <f t="shared" si="28"/>
        <v>174156022022021.63</v>
      </c>
      <c r="DV6" s="56">
        <f t="shared" si="29"/>
        <v>1</v>
      </c>
      <c r="DW6" s="55">
        <f>IF(DV6&lt;&gt;20,RANK(DV6,$DV$4:$DV$13,1)+COUNTIF(DV$4:DV6,DV6)-1,20)</f>
        <v>1</v>
      </c>
      <c r="DX6" s="57">
        <f t="shared" si="30"/>
        <v>1</v>
      </c>
      <c r="DY6" s="58" t="str">
        <f t="shared" si="31"/>
        <v>-</v>
      </c>
      <c r="DZ6" s="32"/>
      <c r="EA6" s="4"/>
      <c r="EB6" s="4"/>
    </row>
    <row r="7" spans="1:256" ht="15.9" customHeight="1" x14ac:dyDescent="0.25">
      <c r="A7" s="4"/>
      <c r="B7" s="4"/>
      <c r="C7" s="5"/>
      <c r="D7" s="59">
        <f>classi!B215</f>
        <v>0</v>
      </c>
      <c r="E7" s="33"/>
      <c r="F7" s="34">
        <f>classi!C215</f>
        <v>0</v>
      </c>
      <c r="G7" s="34">
        <f>classi!D215</f>
        <v>0</v>
      </c>
      <c r="H7" s="35">
        <f>classi!G215</f>
        <v>0</v>
      </c>
      <c r="I7" s="36"/>
      <c r="J7" s="33"/>
      <c r="K7" s="33"/>
      <c r="L7" s="37">
        <v>0</v>
      </c>
      <c r="M7" s="37">
        <v>0</v>
      </c>
      <c r="N7" s="37">
        <v>0</v>
      </c>
      <c r="O7" s="150"/>
      <c r="P7" s="39">
        <f t="shared" si="32"/>
        <v>0</v>
      </c>
      <c r="Q7" s="37">
        <v>0</v>
      </c>
      <c r="R7" s="37">
        <v>0</v>
      </c>
      <c r="S7" s="37">
        <v>0</v>
      </c>
      <c r="T7" s="150"/>
      <c r="U7" s="39">
        <f t="shared" si="33"/>
        <v>0</v>
      </c>
      <c r="V7" s="37">
        <v>0</v>
      </c>
      <c r="W7" s="37">
        <v>0</v>
      </c>
      <c r="X7" s="37">
        <v>0</v>
      </c>
      <c r="Y7" s="150"/>
      <c r="Z7" s="39">
        <f t="shared" si="34"/>
        <v>0</v>
      </c>
      <c r="AA7" s="37">
        <v>0</v>
      </c>
      <c r="AB7" s="37">
        <v>0</v>
      </c>
      <c r="AC7" s="37">
        <v>0</v>
      </c>
      <c r="AD7" s="150"/>
      <c r="AE7" s="39">
        <f t="shared" si="35"/>
        <v>0</v>
      </c>
      <c r="AF7" s="37">
        <v>0</v>
      </c>
      <c r="AG7" s="37">
        <v>0</v>
      </c>
      <c r="AH7" s="37">
        <v>0</v>
      </c>
      <c r="AI7" s="150"/>
      <c r="AJ7" s="39">
        <f t="shared" si="36"/>
        <v>0</v>
      </c>
      <c r="AK7" s="37">
        <v>0</v>
      </c>
      <c r="AL7" s="37">
        <v>0</v>
      </c>
      <c r="AM7" s="37">
        <v>0</v>
      </c>
      <c r="AN7" s="150"/>
      <c r="AO7" s="39">
        <f t="shared" si="37"/>
        <v>0</v>
      </c>
      <c r="AP7" s="37">
        <v>0</v>
      </c>
      <c r="AQ7" s="37">
        <v>0</v>
      </c>
      <c r="AR7" s="37">
        <v>0</v>
      </c>
      <c r="AS7" s="150"/>
      <c r="AT7" s="39">
        <f t="shared" si="38"/>
        <v>0</v>
      </c>
      <c r="AU7" s="37">
        <v>0</v>
      </c>
      <c r="AV7" s="37">
        <v>0</v>
      </c>
      <c r="AW7" s="37">
        <v>0</v>
      </c>
      <c r="AX7" s="150"/>
      <c r="AY7" s="39">
        <f t="shared" si="7"/>
        <v>0</v>
      </c>
      <c r="AZ7" s="40">
        <f t="shared" si="39"/>
        <v>0</v>
      </c>
      <c r="BA7" s="41">
        <v>0</v>
      </c>
      <c r="BB7" s="41">
        <v>0</v>
      </c>
      <c r="BC7" s="41">
        <v>0</v>
      </c>
      <c r="BD7" s="41"/>
      <c r="BE7" s="39">
        <f t="shared" si="8"/>
        <v>0</v>
      </c>
      <c r="BF7" s="41">
        <v>0</v>
      </c>
      <c r="BG7" s="41">
        <v>0</v>
      </c>
      <c r="BH7" s="41">
        <v>0</v>
      </c>
      <c r="BI7" s="41"/>
      <c r="BJ7" s="39">
        <f t="shared" si="9"/>
        <v>0</v>
      </c>
      <c r="BK7" s="41">
        <v>0</v>
      </c>
      <c r="BL7" s="41">
        <v>0</v>
      </c>
      <c r="BM7" s="41">
        <v>0</v>
      </c>
      <c r="BN7" s="41"/>
      <c r="BO7" s="39">
        <f t="shared" si="10"/>
        <v>0</v>
      </c>
      <c r="BP7" s="41">
        <v>0</v>
      </c>
      <c r="BQ7" s="41">
        <v>0</v>
      </c>
      <c r="BR7" s="41">
        <v>0</v>
      </c>
      <c r="BS7" s="41"/>
      <c r="BT7" s="39">
        <f t="shared" si="11"/>
        <v>0</v>
      </c>
      <c r="BU7" s="43">
        <v>0</v>
      </c>
      <c r="BV7" s="43">
        <v>0</v>
      </c>
      <c r="BW7" s="43">
        <v>0</v>
      </c>
      <c r="BX7" s="43"/>
      <c r="BY7" s="39">
        <f t="shared" si="12"/>
        <v>0</v>
      </c>
      <c r="BZ7" s="43">
        <v>0</v>
      </c>
      <c r="CA7" s="43">
        <v>0</v>
      </c>
      <c r="CB7" s="43">
        <v>0</v>
      </c>
      <c r="CC7" s="43"/>
      <c r="CD7" s="45">
        <f t="shared" si="13"/>
        <v>0</v>
      </c>
      <c r="CE7" s="46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151"/>
      <c r="DC7" s="49"/>
      <c r="DD7" s="50">
        <f t="shared" si="40"/>
        <v>0</v>
      </c>
      <c r="DE7" s="51">
        <f t="shared" si="41"/>
        <v>0</v>
      </c>
      <c r="DF7" s="51">
        <f t="shared" si="42"/>
        <v>0</v>
      </c>
      <c r="DG7" s="51">
        <f t="shared" si="14"/>
        <v>0</v>
      </c>
      <c r="DH7" s="52">
        <f t="shared" si="15"/>
        <v>0</v>
      </c>
      <c r="DI7" s="39">
        <f t="shared" si="16"/>
        <v>0</v>
      </c>
      <c r="DJ7" s="53">
        <f t="shared" si="17"/>
        <v>4</v>
      </c>
      <c r="DK7" s="54">
        <f t="shared" si="18"/>
        <v>0</v>
      </c>
      <c r="DL7" s="39">
        <f t="shared" si="19"/>
        <v>0</v>
      </c>
      <c r="DM7" s="39">
        <f t="shared" si="20"/>
        <v>4</v>
      </c>
      <c r="DN7" s="39">
        <f t="shared" si="21"/>
        <v>0</v>
      </c>
      <c r="DO7" s="39">
        <f t="shared" si="22"/>
        <v>0</v>
      </c>
      <c r="DP7" s="39">
        <f t="shared" si="23"/>
        <v>4</v>
      </c>
      <c r="DQ7" s="55">
        <f t="shared" si="24"/>
        <v>0</v>
      </c>
      <c r="DR7" s="55">
        <f t="shared" si="25"/>
        <v>0</v>
      </c>
      <c r="DS7" s="55">
        <f t="shared" si="26"/>
        <v>4</v>
      </c>
      <c r="DT7" s="55">
        <f t="shared" si="27"/>
        <v>0</v>
      </c>
      <c r="DU7" s="55">
        <f t="shared" si="28"/>
        <v>0</v>
      </c>
      <c r="DV7" s="56">
        <f t="shared" si="29"/>
        <v>20</v>
      </c>
      <c r="DW7" s="55">
        <f>IF(DV7&lt;&gt;20,RANK(DV7,$DV$4:$DV$13,1)+COUNTIF(DV$4:DV7,DV7)-1,20)</f>
        <v>20</v>
      </c>
      <c r="DX7" s="57">
        <f t="shared" si="30"/>
        <v>0</v>
      </c>
      <c r="DY7" s="58" t="str">
        <f t="shared" si="31"/>
        <v>-</v>
      </c>
      <c r="DZ7" s="32"/>
      <c r="EA7" s="4"/>
      <c r="EB7" s="4"/>
    </row>
    <row r="8" spans="1:256" ht="15.9" customHeight="1" x14ac:dyDescent="0.25">
      <c r="A8" s="4"/>
      <c r="B8" s="4"/>
      <c r="C8" s="5"/>
      <c r="D8" s="59">
        <f>classi!B216</f>
        <v>0</v>
      </c>
      <c r="E8" s="33"/>
      <c r="F8" s="34">
        <f>classi!C216</f>
        <v>0</v>
      </c>
      <c r="G8" s="34">
        <f>classi!D216</f>
        <v>0</v>
      </c>
      <c r="H8" s="35">
        <f>classi!G216</f>
        <v>0</v>
      </c>
      <c r="I8" s="36"/>
      <c r="J8" s="33"/>
      <c r="K8" s="33"/>
      <c r="L8" s="37">
        <v>0</v>
      </c>
      <c r="M8" s="37">
        <v>0</v>
      </c>
      <c r="N8" s="37">
        <v>0</v>
      </c>
      <c r="O8" s="150"/>
      <c r="P8" s="39">
        <f t="shared" si="32"/>
        <v>0</v>
      </c>
      <c r="Q8" s="37">
        <v>0</v>
      </c>
      <c r="R8" s="37">
        <v>0</v>
      </c>
      <c r="S8" s="37">
        <v>0</v>
      </c>
      <c r="T8" s="150"/>
      <c r="U8" s="39">
        <f t="shared" si="33"/>
        <v>0</v>
      </c>
      <c r="V8" s="37">
        <v>0</v>
      </c>
      <c r="W8" s="37">
        <v>0</v>
      </c>
      <c r="X8" s="37">
        <v>0</v>
      </c>
      <c r="Y8" s="150"/>
      <c r="Z8" s="39">
        <f t="shared" si="34"/>
        <v>0</v>
      </c>
      <c r="AA8" s="37">
        <v>0</v>
      </c>
      <c r="AB8" s="37">
        <v>0</v>
      </c>
      <c r="AC8" s="37">
        <v>0</v>
      </c>
      <c r="AD8" s="150"/>
      <c r="AE8" s="39">
        <f t="shared" si="35"/>
        <v>0</v>
      </c>
      <c r="AF8" s="37">
        <v>0</v>
      </c>
      <c r="AG8" s="37">
        <v>0</v>
      </c>
      <c r="AH8" s="37">
        <v>0</v>
      </c>
      <c r="AI8" s="150"/>
      <c r="AJ8" s="39">
        <f t="shared" si="36"/>
        <v>0</v>
      </c>
      <c r="AK8" s="37">
        <v>0</v>
      </c>
      <c r="AL8" s="37">
        <v>0</v>
      </c>
      <c r="AM8" s="37">
        <v>0</v>
      </c>
      <c r="AN8" s="150"/>
      <c r="AO8" s="39">
        <f t="shared" si="37"/>
        <v>0</v>
      </c>
      <c r="AP8" s="37">
        <v>0</v>
      </c>
      <c r="AQ8" s="37">
        <v>0</v>
      </c>
      <c r="AR8" s="37">
        <v>0</v>
      </c>
      <c r="AS8" s="150"/>
      <c r="AT8" s="39">
        <f t="shared" si="38"/>
        <v>0</v>
      </c>
      <c r="AU8" s="37">
        <v>0</v>
      </c>
      <c r="AV8" s="37">
        <v>0</v>
      </c>
      <c r="AW8" s="37">
        <v>0</v>
      </c>
      <c r="AX8" s="150"/>
      <c r="AY8" s="39">
        <f t="shared" si="7"/>
        <v>0</v>
      </c>
      <c r="AZ8" s="40">
        <f t="shared" si="39"/>
        <v>0</v>
      </c>
      <c r="BA8" s="41">
        <v>0</v>
      </c>
      <c r="BB8" s="41">
        <v>0</v>
      </c>
      <c r="BC8" s="41">
        <v>0</v>
      </c>
      <c r="BD8" s="41"/>
      <c r="BE8" s="39">
        <f t="shared" si="8"/>
        <v>0</v>
      </c>
      <c r="BF8" s="41">
        <v>0</v>
      </c>
      <c r="BG8" s="41">
        <v>0</v>
      </c>
      <c r="BH8" s="41">
        <v>0</v>
      </c>
      <c r="BI8" s="41"/>
      <c r="BJ8" s="39">
        <f t="shared" si="9"/>
        <v>0</v>
      </c>
      <c r="BK8" s="41">
        <v>0</v>
      </c>
      <c r="BL8" s="41">
        <v>0</v>
      </c>
      <c r="BM8" s="41">
        <v>0</v>
      </c>
      <c r="BN8" s="41"/>
      <c r="BO8" s="39">
        <f t="shared" si="10"/>
        <v>0</v>
      </c>
      <c r="BP8" s="41">
        <v>0</v>
      </c>
      <c r="BQ8" s="41">
        <v>0</v>
      </c>
      <c r="BR8" s="41">
        <v>0</v>
      </c>
      <c r="BS8" s="41"/>
      <c r="BT8" s="39">
        <f t="shared" si="11"/>
        <v>0</v>
      </c>
      <c r="BU8" s="43">
        <v>0</v>
      </c>
      <c r="BV8" s="43">
        <v>0</v>
      </c>
      <c r="BW8" s="43">
        <v>0</v>
      </c>
      <c r="BX8" s="43"/>
      <c r="BY8" s="39">
        <f t="shared" si="12"/>
        <v>0</v>
      </c>
      <c r="BZ8" s="43">
        <v>0</v>
      </c>
      <c r="CA8" s="43">
        <v>0</v>
      </c>
      <c r="CB8" s="43">
        <v>0</v>
      </c>
      <c r="CC8" s="43"/>
      <c r="CD8" s="45">
        <f t="shared" si="13"/>
        <v>0</v>
      </c>
      <c r="CE8" s="46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151"/>
      <c r="DC8" s="49"/>
      <c r="DD8" s="50">
        <f t="shared" si="40"/>
        <v>0</v>
      </c>
      <c r="DE8" s="51">
        <f t="shared" si="41"/>
        <v>0</v>
      </c>
      <c r="DF8" s="51">
        <f t="shared" si="42"/>
        <v>0</v>
      </c>
      <c r="DG8" s="51">
        <f t="shared" si="14"/>
        <v>0</v>
      </c>
      <c r="DH8" s="52">
        <f t="shared" si="15"/>
        <v>0</v>
      </c>
      <c r="DI8" s="39">
        <f t="shared" si="16"/>
        <v>0</v>
      </c>
      <c r="DJ8" s="53">
        <f t="shared" si="17"/>
        <v>4</v>
      </c>
      <c r="DK8" s="54">
        <f t="shared" si="18"/>
        <v>0</v>
      </c>
      <c r="DL8" s="39">
        <f t="shared" si="19"/>
        <v>0</v>
      </c>
      <c r="DM8" s="39">
        <f t="shared" si="20"/>
        <v>4</v>
      </c>
      <c r="DN8" s="39">
        <f t="shared" si="21"/>
        <v>0</v>
      </c>
      <c r="DO8" s="39">
        <f t="shared" si="22"/>
        <v>0</v>
      </c>
      <c r="DP8" s="39">
        <f t="shared" si="23"/>
        <v>4</v>
      </c>
      <c r="DQ8" s="55">
        <f t="shared" si="24"/>
        <v>0</v>
      </c>
      <c r="DR8" s="55">
        <f t="shared" si="25"/>
        <v>0</v>
      </c>
      <c r="DS8" s="55">
        <f t="shared" si="26"/>
        <v>4</v>
      </c>
      <c r="DT8" s="55">
        <f t="shared" si="27"/>
        <v>0</v>
      </c>
      <c r="DU8" s="55">
        <f t="shared" si="28"/>
        <v>0</v>
      </c>
      <c r="DV8" s="56">
        <f t="shared" si="29"/>
        <v>20</v>
      </c>
      <c r="DW8" s="55">
        <f>IF(DV8&lt;&gt;20,RANK(DV8,$DV$4:$DV$13,1)+COUNTIF(DV$4:DV8,DV8)-1,20)</f>
        <v>20</v>
      </c>
      <c r="DX8" s="57">
        <f t="shared" si="30"/>
        <v>0</v>
      </c>
      <c r="DY8" s="58" t="str">
        <f t="shared" si="31"/>
        <v>-</v>
      </c>
      <c r="DZ8" s="32"/>
      <c r="EA8" s="4"/>
      <c r="EB8" s="4"/>
    </row>
    <row r="9" spans="1:256" ht="15.9" customHeight="1" x14ac:dyDescent="0.25">
      <c r="A9" s="4"/>
      <c r="B9" s="4"/>
      <c r="C9" s="5"/>
      <c r="D9" s="59">
        <f>classi!B217</f>
        <v>0</v>
      </c>
      <c r="E9" s="33"/>
      <c r="F9" s="34">
        <f>classi!C217</f>
        <v>0</v>
      </c>
      <c r="G9" s="34">
        <f>classi!D217</f>
        <v>0</v>
      </c>
      <c r="H9" s="35">
        <f>classi!G217</f>
        <v>0</v>
      </c>
      <c r="I9" s="36"/>
      <c r="J9" s="33"/>
      <c r="K9" s="33"/>
      <c r="L9" s="37">
        <v>0</v>
      </c>
      <c r="M9" s="37">
        <v>0</v>
      </c>
      <c r="N9" s="37">
        <v>0</v>
      </c>
      <c r="O9" s="150"/>
      <c r="P9" s="39">
        <f t="shared" si="32"/>
        <v>0</v>
      </c>
      <c r="Q9" s="37">
        <v>0</v>
      </c>
      <c r="R9" s="37">
        <v>0</v>
      </c>
      <c r="S9" s="37">
        <v>0</v>
      </c>
      <c r="T9" s="150"/>
      <c r="U9" s="39">
        <f t="shared" si="33"/>
        <v>0</v>
      </c>
      <c r="V9" s="37">
        <v>0</v>
      </c>
      <c r="W9" s="37">
        <v>0</v>
      </c>
      <c r="X9" s="37">
        <v>0</v>
      </c>
      <c r="Y9" s="150"/>
      <c r="Z9" s="39">
        <f t="shared" si="34"/>
        <v>0</v>
      </c>
      <c r="AA9" s="37">
        <v>0</v>
      </c>
      <c r="AB9" s="37">
        <v>0</v>
      </c>
      <c r="AC9" s="37">
        <v>0</v>
      </c>
      <c r="AD9" s="150"/>
      <c r="AE9" s="39">
        <f t="shared" si="35"/>
        <v>0</v>
      </c>
      <c r="AF9" s="37">
        <v>0</v>
      </c>
      <c r="AG9" s="37">
        <v>0</v>
      </c>
      <c r="AH9" s="37">
        <v>0</v>
      </c>
      <c r="AI9" s="150"/>
      <c r="AJ9" s="39">
        <f t="shared" si="36"/>
        <v>0</v>
      </c>
      <c r="AK9" s="37">
        <v>0</v>
      </c>
      <c r="AL9" s="37">
        <v>0</v>
      </c>
      <c r="AM9" s="37">
        <v>0</v>
      </c>
      <c r="AN9" s="150"/>
      <c r="AO9" s="39">
        <f t="shared" si="5"/>
        <v>0</v>
      </c>
      <c r="AP9" s="37">
        <v>0</v>
      </c>
      <c r="AQ9" s="37">
        <v>0</v>
      </c>
      <c r="AR9" s="37">
        <v>0</v>
      </c>
      <c r="AS9" s="150"/>
      <c r="AT9" s="39">
        <f t="shared" si="6"/>
        <v>0</v>
      </c>
      <c r="AU9" s="37">
        <v>0</v>
      </c>
      <c r="AV9" s="37">
        <v>0</v>
      </c>
      <c r="AW9" s="37">
        <v>0</v>
      </c>
      <c r="AX9" s="150"/>
      <c r="AY9" s="39">
        <f t="shared" si="7"/>
        <v>0</v>
      </c>
      <c r="AZ9" s="40">
        <f t="shared" si="39"/>
        <v>0</v>
      </c>
      <c r="BA9" s="41">
        <v>0</v>
      </c>
      <c r="BB9" s="41">
        <v>0</v>
      </c>
      <c r="BC9" s="41">
        <v>0</v>
      </c>
      <c r="BD9" s="41"/>
      <c r="BE9" s="39">
        <f t="shared" si="8"/>
        <v>0</v>
      </c>
      <c r="BF9" s="41">
        <v>0</v>
      </c>
      <c r="BG9" s="41">
        <v>0</v>
      </c>
      <c r="BH9" s="41">
        <v>0</v>
      </c>
      <c r="BI9" s="41"/>
      <c r="BJ9" s="39">
        <f t="shared" si="9"/>
        <v>0</v>
      </c>
      <c r="BK9" s="41">
        <v>0</v>
      </c>
      <c r="BL9" s="41">
        <v>0</v>
      </c>
      <c r="BM9" s="41">
        <v>0</v>
      </c>
      <c r="BN9" s="41"/>
      <c r="BO9" s="39">
        <f t="shared" si="10"/>
        <v>0</v>
      </c>
      <c r="BP9" s="41">
        <v>0</v>
      </c>
      <c r="BQ9" s="41">
        <v>0</v>
      </c>
      <c r="BR9" s="41">
        <v>0</v>
      </c>
      <c r="BS9" s="41"/>
      <c r="BT9" s="39">
        <f t="shared" si="11"/>
        <v>0</v>
      </c>
      <c r="BU9" s="43">
        <v>0</v>
      </c>
      <c r="BV9" s="43">
        <v>0</v>
      </c>
      <c r="BW9" s="43">
        <v>0</v>
      </c>
      <c r="BX9" s="43"/>
      <c r="BY9" s="39">
        <f t="shared" si="12"/>
        <v>0</v>
      </c>
      <c r="BZ9" s="43">
        <v>0</v>
      </c>
      <c r="CA9" s="43">
        <v>0</v>
      </c>
      <c r="CB9" s="43">
        <v>0</v>
      </c>
      <c r="CC9" s="43"/>
      <c r="CD9" s="45">
        <f t="shared" si="13"/>
        <v>0</v>
      </c>
      <c r="CE9" s="46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151"/>
      <c r="DC9" s="49"/>
      <c r="DD9" s="50">
        <f t="shared" si="40"/>
        <v>0</v>
      </c>
      <c r="DE9" s="51">
        <f t="shared" si="41"/>
        <v>0</v>
      </c>
      <c r="DF9" s="51">
        <f t="shared" si="42"/>
        <v>0</v>
      </c>
      <c r="DG9" s="51">
        <f t="shared" si="14"/>
        <v>0</v>
      </c>
      <c r="DH9" s="52">
        <f t="shared" si="15"/>
        <v>0</v>
      </c>
      <c r="DI9" s="39">
        <f t="shared" si="16"/>
        <v>0</v>
      </c>
      <c r="DJ9" s="53">
        <f t="shared" si="17"/>
        <v>4</v>
      </c>
      <c r="DK9" s="54">
        <f t="shared" si="18"/>
        <v>0</v>
      </c>
      <c r="DL9" s="39">
        <f t="shared" si="19"/>
        <v>0</v>
      </c>
      <c r="DM9" s="39">
        <f t="shared" si="20"/>
        <v>4</v>
      </c>
      <c r="DN9" s="39">
        <f t="shared" si="21"/>
        <v>0</v>
      </c>
      <c r="DO9" s="39">
        <f t="shared" si="22"/>
        <v>0</v>
      </c>
      <c r="DP9" s="39">
        <f t="shared" si="23"/>
        <v>4</v>
      </c>
      <c r="DQ9" s="55">
        <f t="shared" si="24"/>
        <v>0</v>
      </c>
      <c r="DR9" s="55">
        <f t="shared" si="25"/>
        <v>0</v>
      </c>
      <c r="DS9" s="55">
        <f t="shared" si="26"/>
        <v>4</v>
      </c>
      <c r="DT9" s="55">
        <f t="shared" si="27"/>
        <v>0</v>
      </c>
      <c r="DU9" s="55">
        <f t="shared" si="28"/>
        <v>0</v>
      </c>
      <c r="DV9" s="56">
        <f t="shared" si="29"/>
        <v>20</v>
      </c>
      <c r="DW9" s="55">
        <f>IF(DV9&lt;&gt;20,RANK(DV9,$DV$4:$DV$13,1)+COUNTIF(DV$4:DV9,DV9)-1,20)</f>
        <v>20</v>
      </c>
      <c r="DX9" s="57">
        <f t="shared" si="30"/>
        <v>0</v>
      </c>
      <c r="DY9" s="58" t="str">
        <f t="shared" si="31"/>
        <v>-</v>
      </c>
      <c r="DZ9" s="32"/>
      <c r="EA9" s="4"/>
      <c r="EB9" s="4"/>
    </row>
    <row r="10" spans="1:256" ht="15.9" customHeight="1" x14ac:dyDescent="0.25">
      <c r="A10" s="4"/>
      <c r="B10" s="4"/>
      <c r="C10" s="5"/>
      <c r="D10" s="60">
        <f>classi!B226</f>
        <v>0</v>
      </c>
      <c r="E10" s="33"/>
      <c r="F10" s="34">
        <f>classi!C226</f>
        <v>0</v>
      </c>
      <c r="G10" s="34">
        <f>classi!D226</f>
        <v>0</v>
      </c>
      <c r="H10" s="35">
        <f>classi!G226</f>
        <v>0</v>
      </c>
      <c r="I10" s="36"/>
      <c r="J10" s="33"/>
      <c r="K10" s="33"/>
      <c r="L10" s="37">
        <v>0</v>
      </c>
      <c r="M10" s="37">
        <v>0</v>
      </c>
      <c r="N10" s="37">
        <v>0</v>
      </c>
      <c r="O10" s="150"/>
      <c r="P10" s="39">
        <f t="shared" si="0"/>
        <v>0</v>
      </c>
      <c r="Q10" s="37">
        <v>0</v>
      </c>
      <c r="R10" s="37">
        <v>0</v>
      </c>
      <c r="S10" s="37">
        <v>0</v>
      </c>
      <c r="T10" s="150"/>
      <c r="U10" s="39">
        <f t="shared" si="1"/>
        <v>0</v>
      </c>
      <c r="V10" s="37">
        <v>0</v>
      </c>
      <c r="W10" s="37">
        <v>0</v>
      </c>
      <c r="X10" s="37">
        <v>0</v>
      </c>
      <c r="Y10" s="150"/>
      <c r="Z10" s="39">
        <f t="shared" si="2"/>
        <v>0</v>
      </c>
      <c r="AA10" s="37">
        <v>0</v>
      </c>
      <c r="AB10" s="37">
        <v>0</v>
      </c>
      <c r="AC10" s="37">
        <v>0</v>
      </c>
      <c r="AD10" s="150"/>
      <c r="AE10" s="39">
        <f t="shared" si="3"/>
        <v>0</v>
      </c>
      <c r="AF10" s="37">
        <v>0</v>
      </c>
      <c r="AG10" s="37">
        <v>0</v>
      </c>
      <c r="AH10" s="37">
        <v>0</v>
      </c>
      <c r="AI10" s="150"/>
      <c r="AJ10" s="39">
        <f t="shared" si="4"/>
        <v>0</v>
      </c>
      <c r="AK10" s="37">
        <v>0</v>
      </c>
      <c r="AL10" s="37">
        <v>0</v>
      </c>
      <c r="AM10" s="37">
        <v>0</v>
      </c>
      <c r="AN10" s="150"/>
      <c r="AO10" s="39">
        <f t="shared" si="5"/>
        <v>0</v>
      </c>
      <c r="AP10" s="37">
        <v>0</v>
      </c>
      <c r="AQ10" s="37">
        <v>0</v>
      </c>
      <c r="AR10" s="37">
        <v>0</v>
      </c>
      <c r="AS10" s="150"/>
      <c r="AT10" s="39">
        <f t="shared" si="6"/>
        <v>0</v>
      </c>
      <c r="AU10" s="37">
        <v>0</v>
      </c>
      <c r="AV10" s="37">
        <v>0</v>
      </c>
      <c r="AW10" s="37">
        <v>0</v>
      </c>
      <c r="AX10" s="150"/>
      <c r="AY10" s="39">
        <f t="shared" si="7"/>
        <v>0</v>
      </c>
      <c r="AZ10" s="40">
        <f t="shared" si="39"/>
        <v>0</v>
      </c>
      <c r="BA10" s="41">
        <v>0</v>
      </c>
      <c r="BB10" s="41">
        <v>0</v>
      </c>
      <c r="BC10" s="41">
        <v>0</v>
      </c>
      <c r="BD10" s="41"/>
      <c r="BE10" s="39">
        <f t="shared" si="8"/>
        <v>0</v>
      </c>
      <c r="BF10" s="41">
        <v>0</v>
      </c>
      <c r="BG10" s="41">
        <v>0</v>
      </c>
      <c r="BH10" s="41">
        <v>0</v>
      </c>
      <c r="BI10" s="41"/>
      <c r="BJ10" s="39">
        <f t="shared" si="9"/>
        <v>0</v>
      </c>
      <c r="BK10" s="41">
        <v>0</v>
      </c>
      <c r="BL10" s="41">
        <v>0</v>
      </c>
      <c r="BM10" s="41">
        <v>0</v>
      </c>
      <c r="BN10" s="41"/>
      <c r="BO10" s="39">
        <f t="shared" si="10"/>
        <v>0</v>
      </c>
      <c r="BP10" s="41">
        <v>0</v>
      </c>
      <c r="BQ10" s="41">
        <v>0</v>
      </c>
      <c r="BR10" s="41">
        <v>0</v>
      </c>
      <c r="BS10" s="41"/>
      <c r="BT10" s="39">
        <f t="shared" si="11"/>
        <v>0</v>
      </c>
      <c r="BU10" s="43">
        <v>0</v>
      </c>
      <c r="BV10" s="43">
        <v>0</v>
      </c>
      <c r="BW10" s="43">
        <v>0</v>
      </c>
      <c r="BX10" s="43"/>
      <c r="BY10" s="39">
        <f t="shared" si="12"/>
        <v>0</v>
      </c>
      <c r="BZ10" s="43">
        <v>0</v>
      </c>
      <c r="CA10" s="43">
        <v>0</v>
      </c>
      <c r="CB10" s="43">
        <v>0</v>
      </c>
      <c r="CC10" s="43"/>
      <c r="CD10" s="45">
        <f t="shared" si="13"/>
        <v>0</v>
      </c>
      <c r="CE10" s="46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151"/>
      <c r="DC10" s="49"/>
      <c r="DD10" s="50">
        <f t="shared" si="40"/>
        <v>0</v>
      </c>
      <c r="DE10" s="51">
        <f t="shared" si="41"/>
        <v>0</v>
      </c>
      <c r="DF10" s="51">
        <f t="shared" si="42"/>
        <v>0</v>
      </c>
      <c r="DG10" s="51">
        <f t="shared" si="14"/>
        <v>0</v>
      </c>
      <c r="DH10" s="52">
        <f t="shared" si="15"/>
        <v>0</v>
      </c>
      <c r="DI10" s="39">
        <f t="shared" si="16"/>
        <v>0</v>
      </c>
      <c r="DJ10" s="53">
        <f t="shared" si="17"/>
        <v>4</v>
      </c>
      <c r="DK10" s="54">
        <f t="shared" si="18"/>
        <v>0</v>
      </c>
      <c r="DL10" s="39">
        <f t="shared" si="19"/>
        <v>0</v>
      </c>
      <c r="DM10" s="39">
        <f t="shared" si="20"/>
        <v>4</v>
      </c>
      <c r="DN10" s="39">
        <f t="shared" si="21"/>
        <v>0</v>
      </c>
      <c r="DO10" s="39">
        <f t="shared" si="22"/>
        <v>0</v>
      </c>
      <c r="DP10" s="39">
        <f t="shared" si="23"/>
        <v>4</v>
      </c>
      <c r="DQ10" s="55">
        <f t="shared" si="24"/>
        <v>0</v>
      </c>
      <c r="DR10" s="55">
        <f t="shared" si="25"/>
        <v>0</v>
      </c>
      <c r="DS10" s="55">
        <f t="shared" si="26"/>
        <v>4</v>
      </c>
      <c r="DT10" s="55">
        <f t="shared" si="27"/>
        <v>0</v>
      </c>
      <c r="DU10" s="55">
        <f t="shared" si="28"/>
        <v>0</v>
      </c>
      <c r="DV10" s="56">
        <f t="shared" si="29"/>
        <v>20</v>
      </c>
      <c r="DW10" s="55">
        <f>IF(DV10&lt;&gt;20,RANK(DV10,$DV$4:$DV$13,1)+COUNTIF(DV$4:DV10,DV10)-1,20)</f>
        <v>20</v>
      </c>
      <c r="DX10" s="57">
        <f t="shared" si="30"/>
        <v>0</v>
      </c>
      <c r="DY10" s="58" t="str">
        <f t="shared" si="31"/>
        <v>-</v>
      </c>
      <c r="DZ10" s="32"/>
      <c r="EA10" s="4"/>
      <c r="EB10" s="4"/>
    </row>
    <row r="11" spans="1:256" ht="15.9" customHeight="1" x14ac:dyDescent="0.25">
      <c r="A11" s="4"/>
      <c r="B11" s="4"/>
      <c r="C11" s="5"/>
      <c r="D11" s="60">
        <f>classi!B227</f>
        <v>0</v>
      </c>
      <c r="E11" s="33"/>
      <c r="F11" s="34">
        <f>classi!C227</f>
        <v>0</v>
      </c>
      <c r="G11" s="34">
        <f>classi!D227</f>
        <v>0</v>
      </c>
      <c r="H11" s="35">
        <f>classi!G227</f>
        <v>0</v>
      </c>
      <c r="I11" s="36"/>
      <c r="J11" s="33"/>
      <c r="K11" s="33"/>
      <c r="L11" s="37">
        <v>0</v>
      </c>
      <c r="M11" s="37">
        <v>0</v>
      </c>
      <c r="N11" s="37">
        <v>0</v>
      </c>
      <c r="O11" s="150"/>
      <c r="P11" s="39">
        <f t="shared" si="0"/>
        <v>0</v>
      </c>
      <c r="Q11" s="37">
        <v>0</v>
      </c>
      <c r="R11" s="37">
        <v>0</v>
      </c>
      <c r="S11" s="37">
        <v>0</v>
      </c>
      <c r="T11" s="150"/>
      <c r="U11" s="39">
        <f t="shared" si="1"/>
        <v>0</v>
      </c>
      <c r="V11" s="37">
        <v>0</v>
      </c>
      <c r="W11" s="37">
        <v>0</v>
      </c>
      <c r="X11" s="37">
        <v>0</v>
      </c>
      <c r="Y11" s="150"/>
      <c r="Z11" s="39">
        <f t="shared" si="2"/>
        <v>0</v>
      </c>
      <c r="AA11" s="37">
        <v>0</v>
      </c>
      <c r="AB11" s="37">
        <v>0</v>
      </c>
      <c r="AC11" s="37">
        <v>0</v>
      </c>
      <c r="AD11" s="150"/>
      <c r="AE11" s="39">
        <f t="shared" si="3"/>
        <v>0</v>
      </c>
      <c r="AF11" s="37">
        <v>0</v>
      </c>
      <c r="AG11" s="37">
        <v>0</v>
      </c>
      <c r="AH11" s="37">
        <v>0</v>
      </c>
      <c r="AI11" s="150"/>
      <c r="AJ11" s="39">
        <f t="shared" si="4"/>
        <v>0</v>
      </c>
      <c r="AK11" s="37">
        <v>0</v>
      </c>
      <c r="AL11" s="37">
        <v>0</v>
      </c>
      <c r="AM11" s="37">
        <v>0</v>
      </c>
      <c r="AN11" s="150"/>
      <c r="AO11" s="39">
        <f t="shared" si="5"/>
        <v>0</v>
      </c>
      <c r="AP11" s="37">
        <v>0</v>
      </c>
      <c r="AQ11" s="37">
        <v>0</v>
      </c>
      <c r="AR11" s="37">
        <v>0</v>
      </c>
      <c r="AS11" s="150"/>
      <c r="AT11" s="39">
        <f t="shared" si="6"/>
        <v>0</v>
      </c>
      <c r="AU11" s="37">
        <v>0</v>
      </c>
      <c r="AV11" s="37">
        <v>0</v>
      </c>
      <c r="AW11" s="37">
        <v>0</v>
      </c>
      <c r="AX11" s="150"/>
      <c r="AY11" s="39">
        <f t="shared" si="7"/>
        <v>0</v>
      </c>
      <c r="AZ11" s="40">
        <f t="shared" si="39"/>
        <v>0</v>
      </c>
      <c r="BA11" s="41">
        <v>0</v>
      </c>
      <c r="BB11" s="41">
        <v>0</v>
      </c>
      <c r="BC11" s="41">
        <v>0</v>
      </c>
      <c r="BD11" s="41"/>
      <c r="BE11" s="39">
        <f t="shared" si="8"/>
        <v>0</v>
      </c>
      <c r="BF11" s="41">
        <v>0</v>
      </c>
      <c r="BG11" s="41">
        <v>0</v>
      </c>
      <c r="BH11" s="41">
        <v>0</v>
      </c>
      <c r="BI11" s="41"/>
      <c r="BJ11" s="39">
        <f t="shared" si="9"/>
        <v>0</v>
      </c>
      <c r="BK11" s="41">
        <v>0</v>
      </c>
      <c r="BL11" s="41">
        <v>0</v>
      </c>
      <c r="BM11" s="41">
        <v>0</v>
      </c>
      <c r="BN11" s="41"/>
      <c r="BO11" s="39">
        <f t="shared" si="10"/>
        <v>0</v>
      </c>
      <c r="BP11" s="41">
        <v>0</v>
      </c>
      <c r="BQ11" s="41">
        <v>0</v>
      </c>
      <c r="BR11" s="41">
        <v>0</v>
      </c>
      <c r="BS11" s="41"/>
      <c r="BT11" s="39">
        <f t="shared" si="11"/>
        <v>0</v>
      </c>
      <c r="BU11" s="43">
        <v>0</v>
      </c>
      <c r="BV11" s="43">
        <v>0</v>
      </c>
      <c r="BW11" s="43">
        <v>0</v>
      </c>
      <c r="BX11" s="43"/>
      <c r="BY11" s="39">
        <f t="shared" si="12"/>
        <v>0</v>
      </c>
      <c r="BZ11" s="43">
        <v>0</v>
      </c>
      <c r="CA11" s="43">
        <v>0</v>
      </c>
      <c r="CB11" s="43">
        <v>0</v>
      </c>
      <c r="CC11" s="43"/>
      <c r="CD11" s="45">
        <f t="shared" si="13"/>
        <v>0</v>
      </c>
      <c r="CE11" s="46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151"/>
      <c r="DC11" s="49"/>
      <c r="DD11" s="50">
        <f t="shared" si="40"/>
        <v>0</v>
      </c>
      <c r="DE11" s="51">
        <f t="shared" si="41"/>
        <v>0</v>
      </c>
      <c r="DF11" s="51">
        <f t="shared" si="42"/>
        <v>0</v>
      </c>
      <c r="DG11" s="51">
        <f t="shared" si="14"/>
        <v>0</v>
      </c>
      <c r="DH11" s="52">
        <f t="shared" si="15"/>
        <v>0</v>
      </c>
      <c r="DI11" s="39">
        <f t="shared" si="16"/>
        <v>0</v>
      </c>
      <c r="DJ11" s="53">
        <f t="shared" si="17"/>
        <v>4</v>
      </c>
      <c r="DK11" s="54">
        <f t="shared" si="18"/>
        <v>0</v>
      </c>
      <c r="DL11" s="39">
        <f t="shared" si="19"/>
        <v>0</v>
      </c>
      <c r="DM11" s="39">
        <f t="shared" si="20"/>
        <v>4</v>
      </c>
      <c r="DN11" s="39">
        <f t="shared" si="21"/>
        <v>0</v>
      </c>
      <c r="DO11" s="39">
        <f t="shared" si="22"/>
        <v>0</v>
      </c>
      <c r="DP11" s="39">
        <f t="shared" si="23"/>
        <v>4</v>
      </c>
      <c r="DQ11" s="55">
        <f t="shared" si="24"/>
        <v>0</v>
      </c>
      <c r="DR11" s="55">
        <f t="shared" si="25"/>
        <v>0</v>
      </c>
      <c r="DS11" s="55">
        <f t="shared" si="26"/>
        <v>4</v>
      </c>
      <c r="DT11" s="55">
        <f t="shared" si="27"/>
        <v>0</v>
      </c>
      <c r="DU11" s="55">
        <f t="shared" si="28"/>
        <v>0</v>
      </c>
      <c r="DV11" s="56">
        <f t="shared" si="29"/>
        <v>20</v>
      </c>
      <c r="DW11" s="55">
        <f>IF(DV11&lt;&gt;20,RANK(DV11,$DV$4:$DV$13,1)+COUNTIF(DV$4:DV11,DV11)-1,20)</f>
        <v>20</v>
      </c>
      <c r="DX11" s="57">
        <f t="shared" si="30"/>
        <v>0</v>
      </c>
      <c r="DY11" s="58" t="str">
        <f t="shared" si="31"/>
        <v>-</v>
      </c>
      <c r="DZ11" s="32"/>
      <c r="EA11" s="4"/>
      <c r="EB11" s="4"/>
    </row>
    <row r="12" spans="1:256" ht="15.9" customHeight="1" x14ac:dyDescent="0.25">
      <c r="A12" s="4"/>
      <c r="B12" s="4"/>
      <c r="C12" s="5"/>
      <c r="D12" s="60">
        <f>classi!B228</f>
        <v>0</v>
      </c>
      <c r="E12" s="33"/>
      <c r="F12" s="34">
        <f>classi!C228</f>
        <v>0</v>
      </c>
      <c r="G12" s="34">
        <f>classi!D228</f>
        <v>0</v>
      </c>
      <c r="H12" s="35">
        <f>classi!G228</f>
        <v>0</v>
      </c>
      <c r="I12" s="36"/>
      <c r="J12" s="33"/>
      <c r="K12" s="33"/>
      <c r="L12" s="37">
        <v>0</v>
      </c>
      <c r="M12" s="37">
        <v>0</v>
      </c>
      <c r="N12" s="37">
        <v>0</v>
      </c>
      <c r="O12" s="150"/>
      <c r="P12" s="39">
        <f t="shared" si="0"/>
        <v>0</v>
      </c>
      <c r="Q12" s="37">
        <v>0</v>
      </c>
      <c r="R12" s="37">
        <v>0</v>
      </c>
      <c r="S12" s="37">
        <v>0</v>
      </c>
      <c r="T12" s="150"/>
      <c r="U12" s="39">
        <f t="shared" si="1"/>
        <v>0</v>
      </c>
      <c r="V12" s="37">
        <v>0</v>
      </c>
      <c r="W12" s="37">
        <v>0</v>
      </c>
      <c r="X12" s="37">
        <v>0</v>
      </c>
      <c r="Y12" s="150"/>
      <c r="Z12" s="39">
        <f t="shared" si="2"/>
        <v>0</v>
      </c>
      <c r="AA12" s="37">
        <v>0</v>
      </c>
      <c r="AB12" s="37">
        <v>0</v>
      </c>
      <c r="AC12" s="37">
        <v>0</v>
      </c>
      <c r="AD12" s="150"/>
      <c r="AE12" s="39">
        <f t="shared" si="3"/>
        <v>0</v>
      </c>
      <c r="AF12" s="37">
        <v>0</v>
      </c>
      <c r="AG12" s="37">
        <v>0</v>
      </c>
      <c r="AH12" s="37">
        <v>0</v>
      </c>
      <c r="AI12" s="150"/>
      <c r="AJ12" s="39">
        <f t="shared" si="4"/>
        <v>0</v>
      </c>
      <c r="AK12" s="37">
        <v>0</v>
      </c>
      <c r="AL12" s="37">
        <v>0</v>
      </c>
      <c r="AM12" s="37">
        <v>0</v>
      </c>
      <c r="AN12" s="150"/>
      <c r="AO12" s="39">
        <f t="shared" si="5"/>
        <v>0</v>
      </c>
      <c r="AP12" s="37">
        <v>0</v>
      </c>
      <c r="AQ12" s="37">
        <v>0</v>
      </c>
      <c r="AR12" s="37">
        <v>0</v>
      </c>
      <c r="AS12" s="150"/>
      <c r="AT12" s="39">
        <f t="shared" si="6"/>
        <v>0</v>
      </c>
      <c r="AU12" s="37">
        <v>0</v>
      </c>
      <c r="AV12" s="37">
        <v>0</v>
      </c>
      <c r="AW12" s="37">
        <v>0</v>
      </c>
      <c r="AX12" s="150"/>
      <c r="AY12" s="39">
        <f t="shared" si="7"/>
        <v>0</v>
      </c>
      <c r="AZ12" s="40">
        <f t="shared" si="39"/>
        <v>0</v>
      </c>
      <c r="BA12" s="41">
        <v>0</v>
      </c>
      <c r="BB12" s="41">
        <v>0</v>
      </c>
      <c r="BC12" s="41">
        <v>0</v>
      </c>
      <c r="BD12" s="41"/>
      <c r="BE12" s="39">
        <f t="shared" si="8"/>
        <v>0</v>
      </c>
      <c r="BF12" s="41">
        <v>0</v>
      </c>
      <c r="BG12" s="41">
        <v>0</v>
      </c>
      <c r="BH12" s="41">
        <v>0</v>
      </c>
      <c r="BI12" s="41"/>
      <c r="BJ12" s="39">
        <f t="shared" si="9"/>
        <v>0</v>
      </c>
      <c r="BK12" s="41">
        <v>0</v>
      </c>
      <c r="BL12" s="41">
        <v>0</v>
      </c>
      <c r="BM12" s="41">
        <v>0</v>
      </c>
      <c r="BN12" s="41"/>
      <c r="BO12" s="39">
        <f t="shared" si="10"/>
        <v>0</v>
      </c>
      <c r="BP12" s="41">
        <v>0</v>
      </c>
      <c r="BQ12" s="41">
        <v>0</v>
      </c>
      <c r="BR12" s="41">
        <v>0</v>
      </c>
      <c r="BS12" s="41"/>
      <c r="BT12" s="39">
        <f t="shared" si="11"/>
        <v>0</v>
      </c>
      <c r="BU12" s="43">
        <v>0</v>
      </c>
      <c r="BV12" s="43">
        <v>0</v>
      </c>
      <c r="BW12" s="43">
        <v>0</v>
      </c>
      <c r="BX12" s="43"/>
      <c r="BY12" s="39">
        <f t="shared" si="12"/>
        <v>0</v>
      </c>
      <c r="BZ12" s="43">
        <v>0</v>
      </c>
      <c r="CA12" s="43">
        <v>0</v>
      </c>
      <c r="CB12" s="43">
        <v>0</v>
      </c>
      <c r="CC12" s="43"/>
      <c r="CD12" s="45">
        <f t="shared" si="13"/>
        <v>0</v>
      </c>
      <c r="CE12" s="46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151"/>
      <c r="DC12" s="49"/>
      <c r="DD12" s="50">
        <f t="shared" si="40"/>
        <v>0</v>
      </c>
      <c r="DE12" s="51">
        <f t="shared" si="41"/>
        <v>0</v>
      </c>
      <c r="DF12" s="51">
        <f t="shared" si="42"/>
        <v>0</v>
      </c>
      <c r="DG12" s="51">
        <f t="shared" si="14"/>
        <v>0</v>
      </c>
      <c r="DH12" s="52">
        <f t="shared" si="15"/>
        <v>0</v>
      </c>
      <c r="DI12" s="39">
        <f t="shared" si="16"/>
        <v>0</v>
      </c>
      <c r="DJ12" s="53">
        <f t="shared" si="17"/>
        <v>4</v>
      </c>
      <c r="DK12" s="54">
        <f t="shared" si="18"/>
        <v>0</v>
      </c>
      <c r="DL12" s="39">
        <f t="shared" si="19"/>
        <v>0</v>
      </c>
      <c r="DM12" s="39">
        <f t="shared" si="20"/>
        <v>4</v>
      </c>
      <c r="DN12" s="39">
        <f t="shared" si="21"/>
        <v>0</v>
      </c>
      <c r="DO12" s="39">
        <f t="shared" si="22"/>
        <v>0</v>
      </c>
      <c r="DP12" s="39">
        <f t="shared" si="23"/>
        <v>4</v>
      </c>
      <c r="DQ12" s="55">
        <f t="shared" si="24"/>
        <v>0</v>
      </c>
      <c r="DR12" s="55">
        <f t="shared" si="25"/>
        <v>0</v>
      </c>
      <c r="DS12" s="55">
        <f t="shared" si="26"/>
        <v>4</v>
      </c>
      <c r="DT12" s="55">
        <f t="shared" si="27"/>
        <v>0</v>
      </c>
      <c r="DU12" s="55">
        <f t="shared" si="28"/>
        <v>0</v>
      </c>
      <c r="DV12" s="56">
        <f t="shared" si="29"/>
        <v>20</v>
      </c>
      <c r="DW12" s="55">
        <f>IF(DV12&lt;&gt;20,RANK(DV12,$DV$4:$DV$13,1)+COUNTIF(DV$4:DV12,DV12)-1,20)</f>
        <v>20</v>
      </c>
      <c r="DX12" s="57">
        <f t="shared" si="30"/>
        <v>0</v>
      </c>
      <c r="DY12" s="58" t="str">
        <f t="shared" si="31"/>
        <v>-</v>
      </c>
      <c r="DZ12" s="32"/>
      <c r="EA12" s="4"/>
      <c r="EB12" s="4"/>
    </row>
    <row r="13" spans="1:256" ht="16.5" customHeight="1" x14ac:dyDescent="0.25">
      <c r="A13" s="4"/>
      <c r="B13" s="4"/>
      <c r="C13" s="5"/>
      <c r="D13" s="61">
        <f>classi!B229</f>
        <v>0</v>
      </c>
      <c r="E13" s="62"/>
      <c r="F13" s="63">
        <f>classi!C229</f>
        <v>0</v>
      </c>
      <c r="G13" s="63">
        <f>classi!D229</f>
        <v>0</v>
      </c>
      <c r="H13" s="64">
        <f>classi!G229</f>
        <v>0</v>
      </c>
      <c r="I13" s="65"/>
      <c r="J13" s="62"/>
      <c r="K13" s="62"/>
      <c r="L13" s="149">
        <v>0</v>
      </c>
      <c r="M13" s="149">
        <v>0</v>
      </c>
      <c r="N13" s="149">
        <v>0</v>
      </c>
      <c r="O13" s="150"/>
      <c r="P13" s="67">
        <f t="shared" si="0"/>
        <v>0</v>
      </c>
      <c r="Q13" s="37">
        <v>0</v>
      </c>
      <c r="R13" s="37">
        <v>0</v>
      </c>
      <c r="S13" s="37">
        <v>0</v>
      </c>
      <c r="T13" s="150"/>
      <c r="U13" s="67">
        <f t="shared" si="1"/>
        <v>0</v>
      </c>
      <c r="V13" s="149">
        <v>0</v>
      </c>
      <c r="W13" s="149">
        <v>0</v>
      </c>
      <c r="X13" s="37">
        <v>0</v>
      </c>
      <c r="Y13" s="150"/>
      <c r="Z13" s="67">
        <f t="shared" si="2"/>
        <v>0</v>
      </c>
      <c r="AA13" s="149">
        <v>0</v>
      </c>
      <c r="AB13" s="149">
        <v>0</v>
      </c>
      <c r="AC13" s="37">
        <v>0</v>
      </c>
      <c r="AD13" s="150"/>
      <c r="AE13" s="67">
        <f t="shared" si="3"/>
        <v>0</v>
      </c>
      <c r="AF13" s="149">
        <v>0</v>
      </c>
      <c r="AG13" s="149">
        <v>0</v>
      </c>
      <c r="AH13" s="149">
        <v>0</v>
      </c>
      <c r="AI13" s="150"/>
      <c r="AJ13" s="67">
        <f t="shared" si="4"/>
        <v>0</v>
      </c>
      <c r="AK13" s="149">
        <v>0</v>
      </c>
      <c r="AL13" s="149">
        <v>0</v>
      </c>
      <c r="AM13" s="37">
        <v>0</v>
      </c>
      <c r="AN13" s="150"/>
      <c r="AO13" s="67">
        <f t="shared" si="5"/>
        <v>0</v>
      </c>
      <c r="AP13" s="149">
        <v>0</v>
      </c>
      <c r="AQ13" s="149">
        <v>0</v>
      </c>
      <c r="AR13" s="37">
        <v>0</v>
      </c>
      <c r="AS13" s="150"/>
      <c r="AT13" s="67">
        <f t="shared" si="6"/>
        <v>0</v>
      </c>
      <c r="AU13" s="149">
        <v>0</v>
      </c>
      <c r="AV13" s="149">
        <v>0</v>
      </c>
      <c r="AW13" s="37">
        <v>0</v>
      </c>
      <c r="AX13" s="150"/>
      <c r="AY13" s="67">
        <f t="shared" si="7"/>
        <v>0</v>
      </c>
      <c r="AZ13" s="137">
        <f t="shared" si="39"/>
        <v>0</v>
      </c>
      <c r="BA13" s="68">
        <v>0</v>
      </c>
      <c r="BB13" s="68">
        <v>0</v>
      </c>
      <c r="BC13" s="41">
        <v>0</v>
      </c>
      <c r="BD13" s="41"/>
      <c r="BE13" s="67">
        <f t="shared" si="8"/>
        <v>0</v>
      </c>
      <c r="BF13" s="68">
        <v>0</v>
      </c>
      <c r="BG13" s="68">
        <v>0</v>
      </c>
      <c r="BH13" s="41">
        <v>0</v>
      </c>
      <c r="BI13" s="41"/>
      <c r="BJ13" s="67">
        <f t="shared" si="9"/>
        <v>0</v>
      </c>
      <c r="BK13" s="68">
        <v>0</v>
      </c>
      <c r="BL13" s="68">
        <v>0</v>
      </c>
      <c r="BM13" s="41">
        <v>0</v>
      </c>
      <c r="BN13" s="41"/>
      <c r="BO13" s="67">
        <f t="shared" si="10"/>
        <v>0</v>
      </c>
      <c r="BP13" s="68">
        <v>0</v>
      </c>
      <c r="BQ13" s="68">
        <v>0</v>
      </c>
      <c r="BR13" s="41">
        <v>0</v>
      </c>
      <c r="BS13" s="41"/>
      <c r="BT13" s="67">
        <f t="shared" si="11"/>
        <v>0</v>
      </c>
      <c r="BU13" s="70">
        <v>0</v>
      </c>
      <c r="BV13" s="70">
        <v>0</v>
      </c>
      <c r="BW13" s="43">
        <v>0</v>
      </c>
      <c r="BX13" s="43"/>
      <c r="BY13" s="67">
        <f t="shared" si="12"/>
        <v>0</v>
      </c>
      <c r="BZ13" s="70">
        <v>0</v>
      </c>
      <c r="CA13" s="70">
        <v>0</v>
      </c>
      <c r="CB13" s="43">
        <v>0</v>
      </c>
      <c r="CC13" s="43"/>
      <c r="CD13" s="72">
        <f t="shared" si="13"/>
        <v>0</v>
      </c>
      <c r="CE13" s="73"/>
      <c r="CF13" s="74"/>
      <c r="CG13" s="47"/>
      <c r="CH13" s="47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179"/>
      <c r="DC13" s="76"/>
      <c r="DD13" s="77">
        <f t="shared" si="40"/>
        <v>0</v>
      </c>
      <c r="DE13" s="78">
        <f t="shared" si="41"/>
        <v>0</v>
      </c>
      <c r="DF13" s="78">
        <f t="shared" si="42"/>
        <v>0</v>
      </c>
      <c r="DG13" s="78">
        <f t="shared" si="14"/>
        <v>0</v>
      </c>
      <c r="DH13" s="79">
        <f t="shared" si="15"/>
        <v>0</v>
      </c>
      <c r="DI13" s="67">
        <f t="shared" si="16"/>
        <v>0</v>
      </c>
      <c r="DJ13" s="80">
        <f t="shared" si="17"/>
        <v>4</v>
      </c>
      <c r="DK13" s="81">
        <f t="shared" si="18"/>
        <v>0</v>
      </c>
      <c r="DL13" s="67">
        <f t="shared" si="19"/>
        <v>0</v>
      </c>
      <c r="DM13" s="67">
        <f t="shared" si="20"/>
        <v>4</v>
      </c>
      <c r="DN13" s="67">
        <f t="shared" si="21"/>
        <v>0</v>
      </c>
      <c r="DO13" s="67">
        <f t="shared" si="22"/>
        <v>0</v>
      </c>
      <c r="DP13" s="67">
        <f t="shared" si="23"/>
        <v>4</v>
      </c>
      <c r="DQ13" s="82">
        <f t="shared" si="24"/>
        <v>0</v>
      </c>
      <c r="DR13" s="82">
        <f t="shared" si="25"/>
        <v>0</v>
      </c>
      <c r="DS13" s="83">
        <f t="shared" si="26"/>
        <v>4</v>
      </c>
      <c r="DT13" s="82">
        <f t="shared" si="27"/>
        <v>0</v>
      </c>
      <c r="DU13" s="82">
        <f t="shared" si="28"/>
        <v>0</v>
      </c>
      <c r="DV13" s="83">
        <f t="shared" si="29"/>
        <v>20</v>
      </c>
      <c r="DW13" s="82">
        <f>IF(DV13&lt;&gt;20,RANK(DV13,$DV$4:$DV$13,1)+COUNTIF(DV$4:DV13,DV13)-1,20)</f>
        <v>20</v>
      </c>
      <c r="DX13" s="84">
        <f t="shared" si="30"/>
        <v>0</v>
      </c>
      <c r="DY13" s="85" t="str">
        <f t="shared" si="31"/>
        <v>-</v>
      </c>
      <c r="DZ13" s="32"/>
      <c r="EA13" s="4"/>
      <c r="EB13" s="4"/>
    </row>
    <row r="14" spans="1:256" ht="16.5" customHeight="1" x14ac:dyDescent="0.25">
      <c r="A14" s="4"/>
      <c r="B14" s="4"/>
      <c r="C14" s="11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132"/>
      <c r="P14" s="86"/>
      <c r="Q14" s="86"/>
      <c r="R14" s="86"/>
      <c r="S14" s="86"/>
      <c r="T14" s="132"/>
      <c r="U14" s="86"/>
      <c r="V14" s="86"/>
      <c r="W14" s="86"/>
      <c r="X14" s="132"/>
      <c r="Y14" s="132"/>
      <c r="Z14" s="86"/>
      <c r="AA14" s="86"/>
      <c r="AB14" s="86"/>
      <c r="AC14" s="132"/>
      <c r="AD14" s="132"/>
      <c r="AE14" s="86"/>
      <c r="AF14" s="86"/>
      <c r="AG14" s="86"/>
      <c r="AH14" s="86"/>
      <c r="AI14" s="132"/>
      <c r="AJ14" s="86"/>
      <c r="AK14" s="86"/>
      <c r="AL14" s="86"/>
      <c r="AM14" s="132"/>
      <c r="AN14" s="132"/>
      <c r="AO14" s="86"/>
      <c r="AP14" s="86"/>
      <c r="AQ14" s="86"/>
      <c r="AR14" s="132"/>
      <c r="AS14" s="132"/>
      <c r="AT14" s="86"/>
      <c r="AU14" s="86"/>
      <c r="AV14" s="86"/>
      <c r="AW14" s="132"/>
      <c r="AX14" s="132"/>
      <c r="AY14" s="86"/>
      <c r="AZ14" s="86"/>
      <c r="BA14" s="86"/>
      <c r="BB14" s="86"/>
      <c r="BC14" s="132"/>
      <c r="BD14" s="132"/>
      <c r="BE14" s="86"/>
      <c r="BF14" s="86"/>
      <c r="BG14" s="86"/>
      <c r="BH14" s="132"/>
      <c r="BI14" s="132"/>
      <c r="BJ14" s="87"/>
      <c r="BK14" s="87"/>
      <c r="BL14" s="87"/>
      <c r="BM14" s="133"/>
      <c r="BN14" s="133"/>
      <c r="BO14" s="87"/>
      <c r="BP14" s="87"/>
      <c r="BQ14" s="87"/>
      <c r="BR14" s="133"/>
      <c r="BS14" s="133"/>
      <c r="BT14" s="87"/>
      <c r="BU14" s="87"/>
      <c r="BV14" s="87"/>
      <c r="BW14" s="133"/>
      <c r="BX14" s="133"/>
      <c r="BY14" s="87"/>
      <c r="BZ14" s="87"/>
      <c r="CA14" s="87"/>
      <c r="CB14" s="133"/>
      <c r="CC14" s="133"/>
      <c r="CD14" s="87"/>
      <c r="CE14" s="87"/>
      <c r="CF14" s="87"/>
      <c r="CG14" s="133"/>
      <c r="CH14" s="133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8"/>
      <c r="DL14" s="88"/>
      <c r="DM14" s="88"/>
      <c r="DN14" s="88"/>
      <c r="DO14" s="88"/>
      <c r="DP14" s="88"/>
      <c r="DQ14" s="88"/>
      <c r="DR14" s="89">
        <f t="shared" si="25"/>
        <v>0</v>
      </c>
      <c r="DS14" s="90"/>
      <c r="DT14" s="88"/>
      <c r="DU14" s="88"/>
      <c r="DV14" s="88"/>
      <c r="DW14" s="88"/>
      <c r="DX14" s="88"/>
      <c r="DY14" s="88"/>
      <c r="DZ14" s="11"/>
      <c r="EA14" s="4"/>
      <c r="EB14" s="4"/>
    </row>
    <row r="15" spans="1:256" ht="15.9" customHeight="1" x14ac:dyDescent="0.25">
      <c r="A15" s="4"/>
      <c r="B15" s="4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2"/>
      <c r="DL15" s="92"/>
      <c r="DM15" s="92"/>
      <c r="DN15" s="92"/>
      <c r="DO15" s="92"/>
      <c r="DP15" s="92"/>
      <c r="DQ15" s="11"/>
      <c r="DR15" s="11"/>
      <c r="DS15" s="11"/>
      <c r="DT15" s="11"/>
      <c r="DU15" s="11"/>
      <c r="DV15" s="11"/>
      <c r="DW15" s="11"/>
      <c r="DX15" s="93"/>
      <c r="DY15" s="93"/>
      <c r="DZ15" s="11"/>
      <c r="EA15" s="4"/>
      <c r="EB15" s="4"/>
    </row>
    <row r="16" spans="1:256" ht="16.5" customHeight="1" x14ac:dyDescent="0.25">
      <c r="A16" s="4"/>
      <c r="B16" s="4"/>
      <c r="C16" s="11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2"/>
      <c r="DL16" s="92"/>
      <c r="DM16" s="92"/>
      <c r="DN16" s="92"/>
      <c r="DO16" s="92"/>
      <c r="DP16" s="92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4"/>
      <c r="EB16" s="4"/>
    </row>
    <row r="17" spans="1:132" ht="17.100000000000001" customHeight="1" x14ac:dyDescent="0.25">
      <c r="A17" s="4"/>
      <c r="B17" s="4"/>
      <c r="C17" s="5"/>
      <c r="D17" s="94" t="str">
        <f>D2</f>
        <v xml:space="preserve">Freestyle 3    </v>
      </c>
      <c r="E17" s="95"/>
      <c r="F17" s="96"/>
      <c r="G17" s="351"/>
      <c r="H17" s="352"/>
      <c r="I17" s="322"/>
      <c r="J17" s="99"/>
      <c r="K17" s="100"/>
      <c r="L17" s="348" t="s">
        <v>25</v>
      </c>
      <c r="M17" s="349"/>
      <c r="N17" s="349"/>
      <c r="O17" s="350"/>
      <c r="P17" s="348" t="s">
        <v>26</v>
      </c>
      <c r="Q17" s="349"/>
      <c r="R17" s="349"/>
      <c r="S17" s="349"/>
      <c r="T17" s="350"/>
      <c r="U17" s="348" t="s">
        <v>27</v>
      </c>
      <c r="V17" s="349"/>
      <c r="W17" s="349"/>
      <c r="X17" s="349"/>
      <c r="Y17" s="349"/>
      <c r="Z17" s="349"/>
      <c r="AA17" s="350"/>
      <c r="AB17" s="101"/>
      <c r="AC17" s="323"/>
      <c r="AD17" s="323"/>
      <c r="AE17" s="324"/>
      <c r="AF17" s="325"/>
      <c r="AG17" s="32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4"/>
      <c r="EB17" s="4"/>
    </row>
    <row r="18" spans="1:132" ht="17.100000000000001" customHeight="1" x14ac:dyDescent="0.25">
      <c r="A18" s="4"/>
      <c r="B18" s="4"/>
      <c r="C18" s="5"/>
      <c r="D18" s="17" t="s">
        <v>55</v>
      </c>
      <c r="E18" s="18"/>
      <c r="F18" s="19" t="s">
        <v>2</v>
      </c>
      <c r="G18" s="19" t="s">
        <v>3</v>
      </c>
      <c r="H18" s="19" t="s">
        <v>17</v>
      </c>
      <c r="I18" s="102"/>
      <c r="J18" s="102"/>
      <c r="K18" s="103"/>
      <c r="L18" s="104" t="s">
        <v>28</v>
      </c>
      <c r="M18" s="105" t="s">
        <v>29</v>
      </c>
      <c r="N18" s="105" t="s">
        <v>30</v>
      </c>
      <c r="O18" s="106" t="s">
        <v>31</v>
      </c>
      <c r="P18" s="104" t="s">
        <v>32</v>
      </c>
      <c r="Q18" s="105" t="s">
        <v>33</v>
      </c>
      <c r="R18" s="105" t="s">
        <v>34</v>
      </c>
      <c r="S18" s="105" t="s">
        <v>35</v>
      </c>
      <c r="T18" s="107" t="s">
        <v>65</v>
      </c>
      <c r="U18" s="104" t="s">
        <v>37</v>
      </c>
      <c r="V18" s="105" t="s">
        <v>38</v>
      </c>
      <c r="W18" s="105" t="s">
        <v>39</v>
      </c>
      <c r="X18" s="105" t="s">
        <v>40</v>
      </c>
      <c r="Y18" s="105" t="s">
        <v>66</v>
      </c>
      <c r="Z18" s="105" t="s">
        <v>67</v>
      </c>
      <c r="AA18" s="106" t="s">
        <v>68</v>
      </c>
      <c r="AB18" s="104" t="s">
        <v>69</v>
      </c>
      <c r="AC18" s="108" t="s">
        <v>52</v>
      </c>
      <c r="AD18" s="108" t="s">
        <v>1</v>
      </c>
      <c r="AE18" s="109"/>
      <c r="AF18" s="110"/>
      <c r="AG18" s="32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4"/>
      <c r="EB18" s="4"/>
    </row>
    <row r="19" spans="1:132" ht="16.5" customHeight="1" thickBot="1" x14ac:dyDescent="0.3">
      <c r="A19" s="4"/>
      <c r="B19" s="4"/>
      <c r="C19" s="111">
        <v>1</v>
      </c>
      <c r="D19" s="112">
        <f t="shared" ref="D19:D29" si="43">IF(AA19="-",INDEX(DV$1:DV$13,MATCH(C19,$DW$1:$DW$13,0)),AA19)</f>
        <v>1</v>
      </c>
      <c r="E19" s="113"/>
      <c r="F19" s="114" t="str">
        <f t="shared" ref="F19:F29" si="44">INDEX(F$1:F$13,MATCH(C19,$DW$1:$DW$13,0))</f>
        <v>LUCREZIA</v>
      </c>
      <c r="G19" s="180" t="str">
        <f t="shared" ref="G19:G29" si="45">INDEX(G$1:G$13,MATCH(C19,$DW$1:$DW$13,0))</f>
        <v>PIREDDU'</v>
      </c>
      <c r="H19" s="180" t="str">
        <f t="shared" ref="H19:H29" si="46">INDEX(H$1:H$13,MATCH(C19,$DW$1:$DW$13,0))</f>
        <v>LATIN BORDER ROLL IN</v>
      </c>
      <c r="I19" s="113"/>
      <c r="J19" s="113"/>
      <c r="K19" s="115"/>
      <c r="L19" s="116">
        <f t="shared" ref="L19:L29" si="47">INDEX(P$1:P$13,MATCH(C19,$DW$1:$DW$13,0))</f>
        <v>22.666666666666668</v>
      </c>
      <c r="M19" s="117">
        <f t="shared" ref="M19:M29" si="48">INDEX(U$1:U$13,MATCH(C19,$DW$1:$DW$13,0))</f>
        <v>22</v>
      </c>
      <c r="N19" s="117">
        <f t="shared" ref="N19:N29" si="49">INDEX(Z$1:Z$13,MATCH(C19,$DW$1:$DW$13,0))</f>
        <v>22</v>
      </c>
      <c r="O19" s="118">
        <f t="shared" ref="O19:O29" si="50">INDEX(AE$1:AE$13,MATCH(C19,$DW$1:$DW$13,0))</f>
        <v>22.333333333333332</v>
      </c>
      <c r="P19" s="116">
        <f t="shared" ref="P19:P29" si="51">INDEX(AJ$1:AJ$13,MATCH(C19,$DW$1:$DW$13,0))</f>
        <v>22</v>
      </c>
      <c r="Q19" s="117">
        <f t="shared" ref="Q19:Q29" si="52">INDEX(AO$1:AO$13,MATCH(C19,$DW$1:$DW$13,0))</f>
        <v>21.666666666666668</v>
      </c>
      <c r="R19" s="117">
        <f t="shared" ref="R19:R29" si="53">INDEX(AT$1:AT$13,MATCH(C19,$DW$1:$DW$13,0))</f>
        <v>20</v>
      </c>
      <c r="S19" s="118">
        <f t="shared" ref="S19:S29" si="54">INDEX(AY$1:AY$13,MATCH(C19,$DW$1:$DW$13,0))</f>
        <v>21.666666666666668</v>
      </c>
      <c r="T19" s="119">
        <f t="shared" ref="T19:T29" si="55">INDEX(AZ$1:AZ$13,MATCH(C19,$DW$1:$DW$13,0))</f>
        <v>174.33333333333331</v>
      </c>
      <c r="U19" s="116">
        <f t="shared" ref="U19:U29" si="56">INDEX(BE$1:BE$13,MATCH(C19,$DW$1:$DW$13,0))</f>
        <v>0.19999999999999998</v>
      </c>
      <c r="V19" s="117">
        <f>INDEX(BJ$1:BJ$13,MATCH(C19,$DW$1:$DW$13,0))</f>
        <v>0</v>
      </c>
      <c r="W19" s="117">
        <f t="shared" ref="W19:W29" si="57">INDEX(BO$1:BO$13,MATCH(C19,$DW$1:$DW$13,0))</f>
        <v>0</v>
      </c>
      <c r="X19" s="117">
        <f t="shared" ref="X19:X29" si="58">INDEX(BT$1:BT$13,MATCH(C19,$DW$1:$DW$13,0))</f>
        <v>0</v>
      </c>
      <c r="Y19" s="117">
        <f t="shared" ref="Y19:Y29" si="59">INDEX(BY$1:BY$13,MATCH(C19,$DW$1:$DW$13,0))</f>
        <v>0</v>
      </c>
      <c r="Z19" s="118">
        <f t="shared" ref="Z19:Z29" si="60">INDEX(CD$1:CD$13,MATCH(C19,$DW$1:$DW$13,0))</f>
        <v>0</v>
      </c>
      <c r="AA19" s="120" t="str">
        <f t="shared" ref="AA19:AA29" si="61">INDEX(DY$1:DY$13,MATCH(C19,$DW$1:$DW$13,0))</f>
        <v>-</v>
      </c>
      <c r="AB19" s="116">
        <f t="shared" ref="AB19:AB29" si="62">INDEX(DH$1:DH$13,MATCH(C19,$DW$1:$DW$13,0))</f>
        <v>0.19999999999999998</v>
      </c>
      <c r="AC19" s="117">
        <f t="shared" ref="AC19:AC29" si="63">INDEX(DI$1:DI$13,MATCH(C19,$DW$1:$DW$13,0))</f>
        <v>174.13333333333333</v>
      </c>
      <c r="AD19" s="121">
        <f t="shared" ref="AD19:AD29" si="64">INDEX(D$1:D$13,MATCH(C19,$DW$1:$DW$13,0))</f>
        <v>55</v>
      </c>
      <c r="AE19" s="122"/>
      <c r="AF19" s="123" t="str">
        <f>IF(AC19&gt;=150,"Point","-")</f>
        <v>Point</v>
      </c>
      <c r="AG19" s="124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4"/>
      <c r="EB19" s="4"/>
    </row>
    <row r="20" spans="1:132" ht="15.9" customHeight="1" x14ac:dyDescent="0.25">
      <c r="A20" s="4"/>
      <c r="B20" s="4"/>
      <c r="C20" s="111">
        <v>2</v>
      </c>
      <c r="D20" s="125">
        <f t="shared" si="43"/>
        <v>2</v>
      </c>
      <c r="E20" s="33"/>
      <c r="F20" s="126" t="str">
        <f t="shared" si="44"/>
        <v>TIZIANA</v>
      </c>
      <c r="G20" s="126" t="str">
        <f t="shared" si="45"/>
        <v>TERRAZZINO</v>
      </c>
      <c r="H20" s="126" t="str">
        <f t="shared" si="46"/>
        <v>LEXOTAN</v>
      </c>
      <c r="I20" s="33"/>
      <c r="J20" s="33"/>
      <c r="K20" s="127"/>
      <c r="L20" s="54">
        <f t="shared" si="47"/>
        <v>21.666666666666668</v>
      </c>
      <c r="M20" s="39">
        <f t="shared" si="48"/>
        <v>21</v>
      </c>
      <c r="N20" s="39">
        <f t="shared" si="49"/>
        <v>20</v>
      </c>
      <c r="O20" s="53">
        <f t="shared" si="50"/>
        <v>19.666666666666668</v>
      </c>
      <c r="P20" s="54">
        <f t="shared" si="51"/>
        <v>20.333333333333332</v>
      </c>
      <c r="Q20" s="39">
        <f t="shared" si="52"/>
        <v>19.333333333333332</v>
      </c>
      <c r="R20" s="39">
        <f t="shared" si="53"/>
        <v>20</v>
      </c>
      <c r="S20" s="45">
        <f t="shared" si="54"/>
        <v>20.666666666666668</v>
      </c>
      <c r="T20" s="128">
        <f t="shared" si="55"/>
        <v>162.66666666666666</v>
      </c>
      <c r="U20" s="54">
        <f t="shared" si="56"/>
        <v>0</v>
      </c>
      <c r="V20" s="39">
        <f>INDEX(BJ1:BJ30,MATCH(C20,$DW1:$DW30,0))</f>
        <v>0.16666666666666666</v>
      </c>
      <c r="W20" s="39">
        <f t="shared" si="57"/>
        <v>0</v>
      </c>
      <c r="X20" s="39">
        <f t="shared" si="58"/>
        <v>0</v>
      </c>
      <c r="Y20" s="39">
        <f t="shared" si="59"/>
        <v>0</v>
      </c>
      <c r="Z20" s="45">
        <f t="shared" si="60"/>
        <v>0</v>
      </c>
      <c r="AA20" s="129" t="str">
        <f t="shared" si="61"/>
        <v>-</v>
      </c>
      <c r="AB20" s="54">
        <f t="shared" si="62"/>
        <v>0.16666666666666666</v>
      </c>
      <c r="AC20" s="39">
        <f t="shared" si="63"/>
        <v>162.5</v>
      </c>
      <c r="AD20" s="55">
        <f t="shared" si="64"/>
        <v>54</v>
      </c>
      <c r="AE20" s="57"/>
      <c r="AF20" s="123" t="str">
        <f>IF(AC20&gt;=150,"Point","-")</f>
        <v>Point</v>
      </c>
      <c r="AG20" s="130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4"/>
      <c r="EB20" s="4"/>
    </row>
    <row r="21" spans="1:132" ht="15.9" customHeight="1" x14ac:dyDescent="0.25">
      <c r="A21" s="4"/>
      <c r="B21" s="4"/>
      <c r="C21" s="111">
        <v>3</v>
      </c>
      <c r="D21" s="125">
        <f t="shared" si="43"/>
        <v>3</v>
      </c>
      <c r="E21" s="33"/>
      <c r="F21" s="126" t="str">
        <f t="shared" si="44"/>
        <v>LILIANA</v>
      </c>
      <c r="G21" s="126" t="str">
        <f t="shared" si="45"/>
        <v>FERRARI BRUNO</v>
      </c>
      <c r="H21" s="126" t="str">
        <f t="shared" si="46"/>
        <v>DUCA RADAMES</v>
      </c>
      <c r="I21" s="33"/>
      <c r="J21" s="33"/>
      <c r="K21" s="127"/>
      <c r="L21" s="54">
        <f t="shared" si="47"/>
        <v>19.333333333333332</v>
      </c>
      <c r="M21" s="39">
        <f t="shared" si="48"/>
        <v>19</v>
      </c>
      <c r="N21" s="39">
        <f t="shared" si="49"/>
        <v>19</v>
      </c>
      <c r="O21" s="53">
        <f t="shared" si="50"/>
        <v>19.666666666666668</v>
      </c>
      <c r="P21" s="54">
        <f t="shared" si="51"/>
        <v>19.333333333333332</v>
      </c>
      <c r="Q21" s="39">
        <f t="shared" si="52"/>
        <v>17</v>
      </c>
      <c r="R21" s="39">
        <f t="shared" si="53"/>
        <v>20</v>
      </c>
      <c r="S21" s="45">
        <f t="shared" si="54"/>
        <v>19.333333333333332</v>
      </c>
      <c r="T21" s="128">
        <f t="shared" si="55"/>
        <v>152.66666666666666</v>
      </c>
      <c r="U21" s="54">
        <f t="shared" si="56"/>
        <v>4.333333333333333</v>
      </c>
      <c r="V21" s="39">
        <f>INDEX(BJ1:BJ30,MATCH(C21,$DW1:$DW30,0))</f>
        <v>0</v>
      </c>
      <c r="W21" s="39">
        <f t="shared" si="57"/>
        <v>0</v>
      </c>
      <c r="X21" s="39">
        <f t="shared" si="58"/>
        <v>0</v>
      </c>
      <c r="Y21" s="39">
        <f t="shared" si="59"/>
        <v>0</v>
      </c>
      <c r="Z21" s="45">
        <f t="shared" si="60"/>
        <v>0</v>
      </c>
      <c r="AA21" s="129" t="str">
        <f t="shared" si="61"/>
        <v>-</v>
      </c>
      <c r="AB21" s="54">
        <f t="shared" si="62"/>
        <v>4.333333333333333</v>
      </c>
      <c r="AC21" s="39">
        <f t="shared" si="63"/>
        <v>148.33333333333331</v>
      </c>
      <c r="AD21" s="55">
        <f t="shared" si="64"/>
        <v>53</v>
      </c>
      <c r="AE21" s="57"/>
      <c r="AF21" s="131" t="str">
        <f t="shared" ref="AF21:AF29" si="65">IF(AE21&gt;=0.85,"Point","-")</f>
        <v>-</v>
      </c>
      <c r="AG21" s="130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4"/>
      <c r="EB21" s="4"/>
    </row>
    <row r="22" spans="1:132" ht="15.9" customHeight="1" x14ac:dyDescent="0.25">
      <c r="A22" s="4"/>
      <c r="B22" s="4"/>
      <c r="C22" s="111">
        <v>4</v>
      </c>
      <c r="D22" s="125" t="e">
        <f t="shared" si="43"/>
        <v>#N/A</v>
      </c>
      <c r="E22" s="33"/>
      <c r="F22" s="126" t="e">
        <f t="shared" si="44"/>
        <v>#N/A</v>
      </c>
      <c r="G22" s="126" t="e">
        <f t="shared" si="45"/>
        <v>#N/A</v>
      </c>
      <c r="H22" s="126" t="e">
        <f t="shared" si="46"/>
        <v>#N/A</v>
      </c>
      <c r="I22" s="33"/>
      <c r="J22" s="33"/>
      <c r="K22" s="127"/>
      <c r="L22" s="54" t="e">
        <f t="shared" si="47"/>
        <v>#N/A</v>
      </c>
      <c r="M22" s="39" t="e">
        <f t="shared" si="48"/>
        <v>#N/A</v>
      </c>
      <c r="N22" s="39" t="e">
        <f t="shared" si="49"/>
        <v>#N/A</v>
      </c>
      <c r="O22" s="53" t="e">
        <f t="shared" si="50"/>
        <v>#N/A</v>
      </c>
      <c r="P22" s="54" t="e">
        <f t="shared" si="51"/>
        <v>#N/A</v>
      </c>
      <c r="Q22" s="39" t="e">
        <f t="shared" si="52"/>
        <v>#N/A</v>
      </c>
      <c r="R22" s="39" t="e">
        <f t="shared" si="53"/>
        <v>#N/A</v>
      </c>
      <c r="S22" s="45" t="e">
        <f t="shared" si="54"/>
        <v>#N/A</v>
      </c>
      <c r="T22" s="128" t="e">
        <f t="shared" si="55"/>
        <v>#N/A</v>
      </c>
      <c r="U22" s="54" t="e">
        <f t="shared" si="56"/>
        <v>#N/A</v>
      </c>
      <c r="V22" s="39" t="e">
        <f>INDEX(BJ1:BJ30,MATCH(C22,$DW1:$DW30,0))</f>
        <v>#N/A</v>
      </c>
      <c r="W22" s="39" t="e">
        <f t="shared" si="57"/>
        <v>#N/A</v>
      </c>
      <c r="X22" s="39" t="e">
        <f t="shared" si="58"/>
        <v>#N/A</v>
      </c>
      <c r="Y22" s="39" t="e">
        <f t="shared" si="59"/>
        <v>#N/A</v>
      </c>
      <c r="Z22" s="45" t="e">
        <f t="shared" si="60"/>
        <v>#N/A</v>
      </c>
      <c r="AA22" s="129" t="e">
        <f t="shared" si="61"/>
        <v>#N/A</v>
      </c>
      <c r="AB22" s="54" t="e">
        <f t="shared" si="62"/>
        <v>#N/A</v>
      </c>
      <c r="AC22" s="39" t="e">
        <f t="shared" si="63"/>
        <v>#N/A</v>
      </c>
      <c r="AD22" s="55" t="e">
        <f t="shared" si="64"/>
        <v>#N/A</v>
      </c>
      <c r="AE22" s="57"/>
      <c r="AF22" s="131" t="str">
        <f t="shared" si="65"/>
        <v>-</v>
      </c>
      <c r="AG22" s="130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4"/>
      <c r="EB22" s="4"/>
    </row>
    <row r="23" spans="1:132" ht="15.9" customHeight="1" x14ac:dyDescent="0.25">
      <c r="A23" s="4"/>
      <c r="B23" s="4"/>
      <c r="C23" s="111">
        <v>5</v>
      </c>
      <c r="D23" s="125" t="e">
        <f t="shared" si="43"/>
        <v>#N/A</v>
      </c>
      <c r="E23" s="33"/>
      <c r="F23" s="126" t="e">
        <f t="shared" si="44"/>
        <v>#N/A</v>
      </c>
      <c r="G23" s="126" t="e">
        <f t="shared" si="45"/>
        <v>#N/A</v>
      </c>
      <c r="H23" s="126" t="e">
        <f t="shared" si="46"/>
        <v>#N/A</v>
      </c>
      <c r="I23" s="33"/>
      <c r="J23" s="33"/>
      <c r="K23" s="127"/>
      <c r="L23" s="54" t="e">
        <f t="shared" si="47"/>
        <v>#N/A</v>
      </c>
      <c r="M23" s="39" t="e">
        <f t="shared" si="48"/>
        <v>#N/A</v>
      </c>
      <c r="N23" s="39" t="e">
        <f t="shared" si="49"/>
        <v>#N/A</v>
      </c>
      <c r="O23" s="53" t="e">
        <f t="shared" si="50"/>
        <v>#N/A</v>
      </c>
      <c r="P23" s="54" t="e">
        <f t="shared" si="51"/>
        <v>#N/A</v>
      </c>
      <c r="Q23" s="39" t="e">
        <f t="shared" si="52"/>
        <v>#N/A</v>
      </c>
      <c r="R23" s="39" t="e">
        <f t="shared" si="53"/>
        <v>#N/A</v>
      </c>
      <c r="S23" s="45" t="e">
        <f t="shared" si="54"/>
        <v>#N/A</v>
      </c>
      <c r="T23" s="128" t="e">
        <f t="shared" si="55"/>
        <v>#N/A</v>
      </c>
      <c r="U23" s="54" t="e">
        <f t="shared" si="56"/>
        <v>#N/A</v>
      </c>
      <c r="V23" s="39" t="e">
        <f>INDEX(BJ1:BJ30,MATCH(C23,$DW1:$DW30,0))</f>
        <v>#N/A</v>
      </c>
      <c r="W23" s="39" t="e">
        <f t="shared" si="57"/>
        <v>#N/A</v>
      </c>
      <c r="X23" s="39" t="e">
        <f t="shared" si="58"/>
        <v>#N/A</v>
      </c>
      <c r="Y23" s="39" t="e">
        <f t="shared" si="59"/>
        <v>#N/A</v>
      </c>
      <c r="Z23" s="45" t="e">
        <f t="shared" si="60"/>
        <v>#N/A</v>
      </c>
      <c r="AA23" s="129" t="e">
        <f t="shared" si="61"/>
        <v>#N/A</v>
      </c>
      <c r="AB23" s="54" t="e">
        <f t="shared" si="62"/>
        <v>#N/A</v>
      </c>
      <c r="AC23" s="39" t="e">
        <f t="shared" si="63"/>
        <v>#N/A</v>
      </c>
      <c r="AD23" s="55" t="e">
        <f t="shared" si="64"/>
        <v>#N/A</v>
      </c>
      <c r="AE23" s="57"/>
      <c r="AF23" s="131" t="str">
        <f t="shared" si="65"/>
        <v>-</v>
      </c>
      <c r="AG23" s="130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4"/>
      <c r="EB23" s="4"/>
    </row>
    <row r="24" spans="1:132" ht="15.9" customHeight="1" x14ac:dyDescent="0.25">
      <c r="A24" s="4"/>
      <c r="B24" s="4"/>
      <c r="C24" s="111">
        <v>6</v>
      </c>
      <c r="D24" s="125" t="e">
        <f t="shared" si="43"/>
        <v>#N/A</v>
      </c>
      <c r="E24" s="33"/>
      <c r="F24" s="126" t="e">
        <f t="shared" si="44"/>
        <v>#N/A</v>
      </c>
      <c r="G24" s="126" t="e">
        <f t="shared" si="45"/>
        <v>#N/A</v>
      </c>
      <c r="H24" s="126" t="e">
        <f t="shared" si="46"/>
        <v>#N/A</v>
      </c>
      <c r="I24" s="33"/>
      <c r="J24" s="33"/>
      <c r="K24" s="127"/>
      <c r="L24" s="54" t="e">
        <f t="shared" si="47"/>
        <v>#N/A</v>
      </c>
      <c r="M24" s="39" t="e">
        <f t="shared" si="48"/>
        <v>#N/A</v>
      </c>
      <c r="N24" s="39" t="e">
        <f t="shared" si="49"/>
        <v>#N/A</v>
      </c>
      <c r="O24" s="53" t="e">
        <f t="shared" si="50"/>
        <v>#N/A</v>
      </c>
      <c r="P24" s="54" t="e">
        <f t="shared" si="51"/>
        <v>#N/A</v>
      </c>
      <c r="Q24" s="39" t="e">
        <f t="shared" si="52"/>
        <v>#N/A</v>
      </c>
      <c r="R24" s="39" t="e">
        <f t="shared" si="53"/>
        <v>#N/A</v>
      </c>
      <c r="S24" s="45" t="e">
        <f t="shared" si="54"/>
        <v>#N/A</v>
      </c>
      <c r="T24" s="128" t="e">
        <f t="shared" si="55"/>
        <v>#N/A</v>
      </c>
      <c r="U24" s="54" t="e">
        <f t="shared" si="56"/>
        <v>#N/A</v>
      </c>
      <c r="V24" s="39" t="e">
        <f>INDEX(BJ1:BJ30,MATCH(C24,$DW1:$DW30,0))</f>
        <v>#N/A</v>
      </c>
      <c r="W24" s="39" t="e">
        <f t="shared" si="57"/>
        <v>#N/A</v>
      </c>
      <c r="X24" s="39" t="e">
        <f t="shared" si="58"/>
        <v>#N/A</v>
      </c>
      <c r="Y24" s="39" t="e">
        <f t="shared" si="59"/>
        <v>#N/A</v>
      </c>
      <c r="Z24" s="45" t="e">
        <f t="shared" si="60"/>
        <v>#N/A</v>
      </c>
      <c r="AA24" s="129" t="e">
        <f t="shared" si="61"/>
        <v>#N/A</v>
      </c>
      <c r="AB24" s="54" t="e">
        <f t="shared" si="62"/>
        <v>#N/A</v>
      </c>
      <c r="AC24" s="39" t="e">
        <f t="shared" si="63"/>
        <v>#N/A</v>
      </c>
      <c r="AD24" s="55" t="e">
        <f t="shared" si="64"/>
        <v>#N/A</v>
      </c>
      <c r="AE24" s="57"/>
      <c r="AF24" s="131" t="str">
        <f t="shared" si="65"/>
        <v>-</v>
      </c>
      <c r="AG24" s="130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4"/>
      <c r="EB24" s="4"/>
    </row>
    <row r="25" spans="1:132" ht="15.9" customHeight="1" x14ac:dyDescent="0.25">
      <c r="A25" s="4"/>
      <c r="B25" s="4"/>
      <c r="C25" s="111">
        <v>7</v>
      </c>
      <c r="D25" s="125" t="e">
        <f t="shared" si="43"/>
        <v>#N/A</v>
      </c>
      <c r="E25" s="33"/>
      <c r="F25" s="126" t="e">
        <f t="shared" si="44"/>
        <v>#N/A</v>
      </c>
      <c r="G25" s="126" t="e">
        <f t="shared" si="45"/>
        <v>#N/A</v>
      </c>
      <c r="H25" s="126" t="e">
        <f t="shared" si="46"/>
        <v>#N/A</v>
      </c>
      <c r="I25" s="33"/>
      <c r="J25" s="33"/>
      <c r="K25" s="127"/>
      <c r="L25" s="54" t="e">
        <f t="shared" si="47"/>
        <v>#N/A</v>
      </c>
      <c r="M25" s="39" t="e">
        <f t="shared" si="48"/>
        <v>#N/A</v>
      </c>
      <c r="N25" s="39" t="e">
        <f t="shared" si="49"/>
        <v>#N/A</v>
      </c>
      <c r="O25" s="53" t="e">
        <f t="shared" si="50"/>
        <v>#N/A</v>
      </c>
      <c r="P25" s="54" t="e">
        <f t="shared" si="51"/>
        <v>#N/A</v>
      </c>
      <c r="Q25" s="39" t="e">
        <f t="shared" si="52"/>
        <v>#N/A</v>
      </c>
      <c r="R25" s="39" t="e">
        <f t="shared" si="53"/>
        <v>#N/A</v>
      </c>
      <c r="S25" s="45" t="e">
        <f t="shared" si="54"/>
        <v>#N/A</v>
      </c>
      <c r="T25" s="128" t="e">
        <f t="shared" si="55"/>
        <v>#N/A</v>
      </c>
      <c r="U25" s="54" t="e">
        <f t="shared" si="56"/>
        <v>#N/A</v>
      </c>
      <c r="V25" s="39" t="e">
        <f>INDEX(BJ1:BJ30,MATCH(C25,$DW1:$DW30,0))</f>
        <v>#N/A</v>
      </c>
      <c r="W25" s="39" t="e">
        <f t="shared" si="57"/>
        <v>#N/A</v>
      </c>
      <c r="X25" s="39" t="e">
        <f t="shared" si="58"/>
        <v>#N/A</v>
      </c>
      <c r="Y25" s="39" t="e">
        <f t="shared" si="59"/>
        <v>#N/A</v>
      </c>
      <c r="Z25" s="45" t="e">
        <f t="shared" si="60"/>
        <v>#N/A</v>
      </c>
      <c r="AA25" s="129" t="e">
        <f t="shared" si="61"/>
        <v>#N/A</v>
      </c>
      <c r="AB25" s="54" t="e">
        <f t="shared" si="62"/>
        <v>#N/A</v>
      </c>
      <c r="AC25" s="39" t="e">
        <f t="shared" si="63"/>
        <v>#N/A</v>
      </c>
      <c r="AD25" s="55" t="e">
        <f t="shared" si="64"/>
        <v>#N/A</v>
      </c>
      <c r="AE25" s="57"/>
      <c r="AF25" s="131" t="str">
        <f t="shared" si="65"/>
        <v>-</v>
      </c>
      <c r="AG25" s="130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4"/>
      <c r="EB25" s="4"/>
    </row>
    <row r="26" spans="1:132" ht="15.9" customHeight="1" x14ac:dyDescent="0.25">
      <c r="A26" s="4"/>
      <c r="B26" s="4"/>
      <c r="C26" s="111">
        <v>8</v>
      </c>
      <c r="D26" s="125" t="e">
        <f t="shared" si="43"/>
        <v>#N/A</v>
      </c>
      <c r="E26" s="33"/>
      <c r="F26" s="126" t="e">
        <f t="shared" si="44"/>
        <v>#N/A</v>
      </c>
      <c r="G26" s="126" t="e">
        <f t="shared" si="45"/>
        <v>#N/A</v>
      </c>
      <c r="H26" s="126" t="e">
        <f t="shared" si="46"/>
        <v>#N/A</v>
      </c>
      <c r="I26" s="33"/>
      <c r="J26" s="33"/>
      <c r="K26" s="127"/>
      <c r="L26" s="54" t="e">
        <f t="shared" si="47"/>
        <v>#N/A</v>
      </c>
      <c r="M26" s="39" t="e">
        <f t="shared" si="48"/>
        <v>#N/A</v>
      </c>
      <c r="N26" s="39" t="e">
        <f t="shared" si="49"/>
        <v>#N/A</v>
      </c>
      <c r="O26" s="53" t="e">
        <f t="shared" si="50"/>
        <v>#N/A</v>
      </c>
      <c r="P26" s="54" t="e">
        <f t="shared" si="51"/>
        <v>#N/A</v>
      </c>
      <c r="Q26" s="39" t="e">
        <f t="shared" si="52"/>
        <v>#N/A</v>
      </c>
      <c r="R26" s="39" t="e">
        <f t="shared" si="53"/>
        <v>#N/A</v>
      </c>
      <c r="S26" s="45" t="e">
        <f t="shared" si="54"/>
        <v>#N/A</v>
      </c>
      <c r="T26" s="128" t="e">
        <f t="shared" si="55"/>
        <v>#N/A</v>
      </c>
      <c r="U26" s="54" t="e">
        <f t="shared" si="56"/>
        <v>#N/A</v>
      </c>
      <c r="V26" s="39" t="e">
        <f>INDEX(BJ1:BJ30,MATCH(C26,$DW1:$DW30,0))</f>
        <v>#N/A</v>
      </c>
      <c r="W26" s="39" t="e">
        <f t="shared" si="57"/>
        <v>#N/A</v>
      </c>
      <c r="X26" s="39" t="e">
        <f t="shared" si="58"/>
        <v>#N/A</v>
      </c>
      <c r="Y26" s="39" t="e">
        <f t="shared" si="59"/>
        <v>#N/A</v>
      </c>
      <c r="Z26" s="45" t="e">
        <f t="shared" si="60"/>
        <v>#N/A</v>
      </c>
      <c r="AA26" s="129" t="e">
        <f t="shared" si="61"/>
        <v>#N/A</v>
      </c>
      <c r="AB26" s="54" t="e">
        <f t="shared" si="62"/>
        <v>#N/A</v>
      </c>
      <c r="AC26" s="39" t="e">
        <f t="shared" si="63"/>
        <v>#N/A</v>
      </c>
      <c r="AD26" s="55" t="e">
        <f t="shared" si="64"/>
        <v>#N/A</v>
      </c>
      <c r="AE26" s="57"/>
      <c r="AF26" s="131" t="str">
        <f t="shared" si="65"/>
        <v>-</v>
      </c>
      <c r="AG26" s="130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4"/>
      <c r="EB26" s="4"/>
    </row>
    <row r="27" spans="1:132" ht="15.9" customHeight="1" x14ac:dyDescent="0.25">
      <c r="A27" s="4"/>
      <c r="B27" s="4"/>
      <c r="C27" s="111">
        <v>9</v>
      </c>
      <c r="D27" s="125" t="e">
        <f t="shared" si="43"/>
        <v>#N/A</v>
      </c>
      <c r="E27" s="33"/>
      <c r="F27" s="126" t="e">
        <f t="shared" si="44"/>
        <v>#N/A</v>
      </c>
      <c r="G27" s="126" t="e">
        <f t="shared" si="45"/>
        <v>#N/A</v>
      </c>
      <c r="H27" s="126" t="e">
        <f t="shared" si="46"/>
        <v>#N/A</v>
      </c>
      <c r="I27" s="33"/>
      <c r="J27" s="33"/>
      <c r="K27" s="127"/>
      <c r="L27" s="54" t="e">
        <f t="shared" si="47"/>
        <v>#N/A</v>
      </c>
      <c r="M27" s="39" t="e">
        <f t="shared" si="48"/>
        <v>#N/A</v>
      </c>
      <c r="N27" s="39" t="e">
        <f t="shared" si="49"/>
        <v>#N/A</v>
      </c>
      <c r="O27" s="53" t="e">
        <f t="shared" si="50"/>
        <v>#N/A</v>
      </c>
      <c r="P27" s="54" t="e">
        <f t="shared" si="51"/>
        <v>#N/A</v>
      </c>
      <c r="Q27" s="39" t="e">
        <f t="shared" si="52"/>
        <v>#N/A</v>
      </c>
      <c r="R27" s="39" t="e">
        <f t="shared" si="53"/>
        <v>#N/A</v>
      </c>
      <c r="S27" s="45" t="e">
        <f t="shared" si="54"/>
        <v>#N/A</v>
      </c>
      <c r="T27" s="128" t="e">
        <f t="shared" si="55"/>
        <v>#N/A</v>
      </c>
      <c r="U27" s="54" t="e">
        <f t="shared" si="56"/>
        <v>#N/A</v>
      </c>
      <c r="V27" s="39" t="e">
        <f>INDEX(BJ1:BJ30,MATCH(C27,$DW1:$DW30,0))</f>
        <v>#N/A</v>
      </c>
      <c r="W27" s="39" t="e">
        <f t="shared" si="57"/>
        <v>#N/A</v>
      </c>
      <c r="X27" s="39" t="e">
        <f t="shared" si="58"/>
        <v>#N/A</v>
      </c>
      <c r="Y27" s="39" t="e">
        <f t="shared" si="59"/>
        <v>#N/A</v>
      </c>
      <c r="Z27" s="45" t="e">
        <f t="shared" si="60"/>
        <v>#N/A</v>
      </c>
      <c r="AA27" s="129" t="e">
        <f t="shared" si="61"/>
        <v>#N/A</v>
      </c>
      <c r="AB27" s="54" t="e">
        <f t="shared" si="62"/>
        <v>#N/A</v>
      </c>
      <c r="AC27" s="39" t="e">
        <f t="shared" si="63"/>
        <v>#N/A</v>
      </c>
      <c r="AD27" s="55" t="e">
        <f t="shared" si="64"/>
        <v>#N/A</v>
      </c>
      <c r="AE27" s="57"/>
      <c r="AF27" s="131" t="str">
        <f t="shared" si="65"/>
        <v>-</v>
      </c>
      <c r="AG27" s="130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4"/>
      <c r="EB27" s="4"/>
    </row>
    <row r="28" spans="1:132" ht="15.9" customHeight="1" x14ac:dyDescent="0.25">
      <c r="A28" s="4"/>
      <c r="B28" s="4"/>
      <c r="C28" s="111">
        <v>10</v>
      </c>
      <c r="D28" s="125" t="e">
        <f t="shared" si="43"/>
        <v>#N/A</v>
      </c>
      <c r="E28" s="33"/>
      <c r="F28" s="126" t="e">
        <f t="shared" si="44"/>
        <v>#N/A</v>
      </c>
      <c r="G28" s="126" t="e">
        <f t="shared" si="45"/>
        <v>#N/A</v>
      </c>
      <c r="H28" s="126" t="e">
        <f t="shared" si="46"/>
        <v>#N/A</v>
      </c>
      <c r="I28" s="33"/>
      <c r="J28" s="33"/>
      <c r="K28" s="127"/>
      <c r="L28" s="54" t="e">
        <f t="shared" si="47"/>
        <v>#N/A</v>
      </c>
      <c r="M28" s="39" t="e">
        <f t="shared" si="48"/>
        <v>#N/A</v>
      </c>
      <c r="N28" s="39" t="e">
        <f t="shared" si="49"/>
        <v>#N/A</v>
      </c>
      <c r="O28" s="53" t="e">
        <f t="shared" si="50"/>
        <v>#N/A</v>
      </c>
      <c r="P28" s="54" t="e">
        <f t="shared" si="51"/>
        <v>#N/A</v>
      </c>
      <c r="Q28" s="39" t="e">
        <f t="shared" si="52"/>
        <v>#N/A</v>
      </c>
      <c r="R28" s="39" t="e">
        <f t="shared" si="53"/>
        <v>#N/A</v>
      </c>
      <c r="S28" s="45" t="e">
        <f t="shared" si="54"/>
        <v>#N/A</v>
      </c>
      <c r="T28" s="128" t="e">
        <f t="shared" si="55"/>
        <v>#N/A</v>
      </c>
      <c r="U28" s="54" t="e">
        <f t="shared" si="56"/>
        <v>#N/A</v>
      </c>
      <c r="V28" s="39" t="e">
        <f>INDEX(BJ1:BJ30,MATCH(C28,$DW1:$DW30,0))</f>
        <v>#N/A</v>
      </c>
      <c r="W28" s="39" t="e">
        <f t="shared" si="57"/>
        <v>#N/A</v>
      </c>
      <c r="X28" s="39" t="e">
        <f t="shared" si="58"/>
        <v>#N/A</v>
      </c>
      <c r="Y28" s="39" t="e">
        <f t="shared" si="59"/>
        <v>#N/A</v>
      </c>
      <c r="Z28" s="45" t="e">
        <f t="shared" si="60"/>
        <v>#N/A</v>
      </c>
      <c r="AA28" s="129" t="e">
        <f t="shared" si="61"/>
        <v>#N/A</v>
      </c>
      <c r="AB28" s="54" t="e">
        <f t="shared" si="62"/>
        <v>#N/A</v>
      </c>
      <c r="AC28" s="39" t="e">
        <f t="shared" si="63"/>
        <v>#N/A</v>
      </c>
      <c r="AD28" s="55" t="e">
        <f t="shared" si="64"/>
        <v>#N/A</v>
      </c>
      <c r="AE28" s="57"/>
      <c r="AF28" s="131" t="str">
        <f t="shared" si="65"/>
        <v>-</v>
      </c>
      <c r="AG28" s="130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4"/>
      <c r="EB28" s="4"/>
    </row>
    <row r="29" spans="1:132" ht="15.9" customHeight="1" x14ac:dyDescent="0.25">
      <c r="A29" s="4"/>
      <c r="B29" s="4"/>
      <c r="C29" s="111">
        <v>11</v>
      </c>
      <c r="D29" s="125" t="e">
        <f t="shared" si="43"/>
        <v>#N/A</v>
      </c>
      <c r="E29" s="33"/>
      <c r="F29" s="126" t="e">
        <f t="shared" si="44"/>
        <v>#N/A</v>
      </c>
      <c r="G29" s="126" t="e">
        <f t="shared" si="45"/>
        <v>#N/A</v>
      </c>
      <c r="H29" s="126" t="e">
        <f t="shared" si="46"/>
        <v>#N/A</v>
      </c>
      <c r="I29" s="33"/>
      <c r="J29" s="33"/>
      <c r="K29" s="127"/>
      <c r="L29" s="54" t="e">
        <f t="shared" si="47"/>
        <v>#N/A</v>
      </c>
      <c r="M29" s="39" t="e">
        <f t="shared" si="48"/>
        <v>#N/A</v>
      </c>
      <c r="N29" s="39" t="e">
        <f t="shared" si="49"/>
        <v>#N/A</v>
      </c>
      <c r="O29" s="45" t="e">
        <f t="shared" si="50"/>
        <v>#N/A</v>
      </c>
      <c r="P29" s="54" t="e">
        <f t="shared" si="51"/>
        <v>#N/A</v>
      </c>
      <c r="Q29" s="39" t="e">
        <f t="shared" si="52"/>
        <v>#N/A</v>
      </c>
      <c r="R29" s="39" t="e">
        <f t="shared" si="53"/>
        <v>#N/A</v>
      </c>
      <c r="S29" s="45" t="e">
        <f t="shared" si="54"/>
        <v>#N/A</v>
      </c>
      <c r="T29" s="128" t="e">
        <f t="shared" si="55"/>
        <v>#N/A</v>
      </c>
      <c r="U29" s="54" t="e">
        <f t="shared" si="56"/>
        <v>#N/A</v>
      </c>
      <c r="V29" s="39" t="e">
        <f>INDEX(BJ1:BJ30,MATCH(C29,$DW1:$DW30,0))</f>
        <v>#N/A</v>
      </c>
      <c r="W29" s="39" t="e">
        <f t="shared" si="57"/>
        <v>#N/A</v>
      </c>
      <c r="X29" s="39" t="e">
        <f t="shared" si="58"/>
        <v>#N/A</v>
      </c>
      <c r="Y29" s="39" t="e">
        <f t="shared" si="59"/>
        <v>#N/A</v>
      </c>
      <c r="Z29" s="45" t="e">
        <f t="shared" si="60"/>
        <v>#N/A</v>
      </c>
      <c r="AA29" s="129" t="e">
        <f t="shared" si="61"/>
        <v>#N/A</v>
      </c>
      <c r="AB29" s="54" t="e">
        <f t="shared" si="62"/>
        <v>#N/A</v>
      </c>
      <c r="AC29" s="39" t="e">
        <f t="shared" si="63"/>
        <v>#N/A</v>
      </c>
      <c r="AD29" s="55" t="e">
        <f t="shared" si="64"/>
        <v>#N/A</v>
      </c>
      <c r="AE29" s="57"/>
      <c r="AF29" s="131" t="str">
        <f t="shared" si="65"/>
        <v>-</v>
      </c>
      <c r="AG29" s="130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4"/>
      <c r="EB29" s="4"/>
    </row>
    <row r="30" spans="1:132" ht="15.9" customHeight="1" x14ac:dyDescent="0.25">
      <c r="A30" s="4"/>
      <c r="B30" s="4"/>
      <c r="C30" s="11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4"/>
      <c r="EB30" s="4"/>
    </row>
  </sheetData>
  <mergeCells count="30">
    <mergeCell ref="CE3:CH3"/>
    <mergeCell ref="CY3:DB3"/>
    <mergeCell ref="CU3:CX3"/>
    <mergeCell ref="CQ3:CT3"/>
    <mergeCell ref="CM3:CP3"/>
    <mergeCell ref="CI3:CL3"/>
    <mergeCell ref="BP3:BT3"/>
    <mergeCell ref="BK3:BO3"/>
    <mergeCell ref="Q3:U3"/>
    <mergeCell ref="L3:P3"/>
    <mergeCell ref="U17:AA17"/>
    <mergeCell ref="P17:T17"/>
    <mergeCell ref="BF3:BJ3"/>
    <mergeCell ref="BA3:BE3"/>
    <mergeCell ref="D1:H1"/>
    <mergeCell ref="L17:O17"/>
    <mergeCell ref="BA2:DG2"/>
    <mergeCell ref="AF2:AZ2"/>
    <mergeCell ref="L2:AE2"/>
    <mergeCell ref="D2:H2"/>
    <mergeCell ref="G17:H17"/>
    <mergeCell ref="DD3:DG3"/>
    <mergeCell ref="AU3:AY3"/>
    <mergeCell ref="AP3:AT3"/>
    <mergeCell ref="AK3:AO3"/>
    <mergeCell ref="AF3:AJ3"/>
    <mergeCell ref="AA3:AE3"/>
    <mergeCell ref="V3:Z3"/>
    <mergeCell ref="BZ3:CD3"/>
    <mergeCell ref="BU3:BY3"/>
  </mergeCells>
  <pageMargins left="0.75" right="0.75" top="1" bottom="1" header="0.5" footer="0.5"/>
  <pageSetup orientation="portrait"/>
  <headerFooter>
    <oddHeader>&amp;C&amp;"Arial,Regular"&amp;10&amp;K000000FS 3</oddHeader>
    <oddFooter>&amp;C&amp;"Arial,Regular"&amp;10&amp;K000000Pagina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V31"/>
  <sheetViews>
    <sheetView showGridLines="0" topLeftCell="C1" workbookViewId="0">
      <selection activeCell="C1" sqref="A1:XFD1048576"/>
    </sheetView>
  </sheetViews>
  <sheetFormatPr defaultColWidth="8.61328125" defaultRowHeight="12.75" customHeight="1" x14ac:dyDescent="0.25"/>
  <cols>
    <col min="1" max="2" width="8.61328125" style="2" hidden="1" customWidth="1"/>
    <col min="3" max="3" width="2.23046875" style="2" customWidth="1"/>
    <col min="4" max="4" width="5.07421875" style="2" customWidth="1"/>
    <col min="5" max="5" width="1.921875" style="2" customWidth="1"/>
    <col min="6" max="6" width="8.61328125" style="2" customWidth="1"/>
    <col min="7" max="7" width="8.69140625" style="2" customWidth="1"/>
    <col min="8" max="8" width="21.07421875" style="2" bestFit="1" customWidth="1"/>
    <col min="9" max="9" width="8.61328125" style="2" hidden="1" customWidth="1"/>
    <col min="10" max="10" width="2.69140625" style="2" customWidth="1"/>
    <col min="11" max="11" width="0.4609375" style="2" customWidth="1"/>
    <col min="12" max="12" width="4.4609375" style="2" customWidth="1"/>
    <col min="13" max="13" width="6.61328125" style="2" bestFit="1" customWidth="1"/>
    <col min="14" max="14" width="4.3046875" style="2" customWidth="1"/>
    <col min="15" max="16" width="4.61328125" style="2" customWidth="1"/>
    <col min="17" max="17" width="6.69140625" style="2" bestFit="1" customWidth="1"/>
    <col min="18" max="18" width="5.3828125" style="2" bestFit="1" customWidth="1"/>
    <col min="19" max="19" width="6.23046875" style="2" bestFit="1" customWidth="1"/>
    <col min="20" max="20" width="5.07421875" style="2" customWidth="1"/>
    <col min="21" max="21" width="4.61328125" style="2" customWidth="1"/>
    <col min="22" max="23" width="4.3046875" style="2" customWidth="1"/>
    <col min="24" max="24" width="4.921875" style="2" customWidth="1"/>
    <col min="25" max="25" width="3.61328125" style="2" customWidth="1"/>
    <col min="26" max="26" width="4" style="2" customWidth="1"/>
    <col min="27" max="28" width="4.3046875" style="2" customWidth="1"/>
    <col min="29" max="29" width="5.61328125" style="2" customWidth="1"/>
    <col min="30" max="32" width="6" style="2" customWidth="1"/>
    <col min="33" max="33" width="4.4609375" style="2" customWidth="1"/>
    <col min="34" max="47" width="4.23046875" style="2" customWidth="1"/>
    <col min="48" max="51" width="4.4609375" style="2" customWidth="1"/>
    <col min="52" max="52" width="6.3828125" style="2" customWidth="1"/>
    <col min="53" max="67" width="4.07421875" style="2" customWidth="1"/>
    <col min="68" max="70" width="3.69140625" style="2" customWidth="1"/>
    <col min="71" max="71" width="3.4609375" style="2" customWidth="1"/>
    <col min="72" max="72" width="3.61328125" style="2" customWidth="1"/>
    <col min="73" max="75" width="3.69140625" style="2" customWidth="1"/>
    <col min="76" max="77" width="3.61328125" style="2" customWidth="1"/>
    <col min="78" max="82" width="4" style="2" customWidth="1"/>
    <col min="83" max="106" width="4.07421875" style="2" customWidth="1"/>
    <col min="107" max="107" width="6.3828125" style="2" customWidth="1"/>
    <col min="108" max="112" width="3.61328125" style="2" customWidth="1"/>
    <col min="113" max="113" width="5.07421875" style="2" customWidth="1"/>
    <col min="114" max="114" width="2.4609375" style="2" customWidth="1"/>
    <col min="115" max="130" width="8.61328125" style="2" hidden="1" customWidth="1"/>
    <col min="131" max="256" width="8.61328125" style="2" customWidth="1"/>
    <col min="257" max="16384" width="8.61328125" style="3"/>
  </cols>
  <sheetData>
    <row r="1" spans="1:132" ht="17.100000000000001" customHeight="1" x14ac:dyDescent="0.25">
      <c r="A1" s="4"/>
      <c r="B1" s="4"/>
      <c r="C1" s="5"/>
      <c r="D1" s="343"/>
      <c r="E1" s="346"/>
      <c r="F1" s="346"/>
      <c r="G1" s="346"/>
      <c r="H1" s="347"/>
      <c r="I1" s="6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9"/>
      <c r="DI1" s="10"/>
      <c r="DJ1" s="10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4"/>
      <c r="EB1" s="4"/>
    </row>
    <row r="2" spans="1:132" ht="17.100000000000001" customHeight="1" x14ac:dyDescent="0.25">
      <c r="A2" s="4"/>
      <c r="B2" s="4"/>
      <c r="C2" s="5"/>
      <c r="D2" s="343" t="s">
        <v>145</v>
      </c>
      <c r="E2" s="344"/>
      <c r="F2" s="344"/>
      <c r="G2" s="344"/>
      <c r="H2" s="345"/>
      <c r="I2" s="12"/>
      <c r="J2" s="13"/>
      <c r="K2" s="14"/>
      <c r="L2" s="340" t="s">
        <v>25</v>
      </c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2"/>
      <c r="AF2" s="340" t="s">
        <v>26</v>
      </c>
      <c r="AG2" s="341"/>
      <c r="AH2" s="341"/>
      <c r="AI2" s="341"/>
      <c r="AJ2" s="341"/>
      <c r="AK2" s="341"/>
      <c r="AL2" s="341"/>
      <c r="AM2" s="341"/>
      <c r="AN2" s="341"/>
      <c r="AO2" s="341"/>
      <c r="AP2" s="341"/>
      <c r="AQ2" s="341"/>
      <c r="AR2" s="341"/>
      <c r="AS2" s="341"/>
      <c r="AT2" s="341"/>
      <c r="AU2" s="341"/>
      <c r="AV2" s="341"/>
      <c r="AW2" s="341"/>
      <c r="AX2" s="341"/>
      <c r="AY2" s="341"/>
      <c r="AZ2" s="342"/>
      <c r="BA2" s="340" t="s">
        <v>27</v>
      </c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341"/>
      <c r="CQ2" s="341"/>
      <c r="CR2" s="341"/>
      <c r="CS2" s="341"/>
      <c r="CT2" s="341"/>
      <c r="CU2" s="341"/>
      <c r="CV2" s="341"/>
      <c r="CW2" s="341"/>
      <c r="CX2" s="341"/>
      <c r="CY2" s="341"/>
      <c r="CZ2" s="341"/>
      <c r="DA2" s="341"/>
      <c r="DB2" s="341"/>
      <c r="DC2" s="341"/>
      <c r="DD2" s="341"/>
      <c r="DE2" s="341"/>
      <c r="DF2" s="341"/>
      <c r="DG2" s="342"/>
      <c r="DH2" s="15"/>
      <c r="DI2" s="16"/>
      <c r="DJ2" s="13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11"/>
      <c r="EA2" s="4"/>
      <c r="EB2" s="4"/>
    </row>
    <row r="3" spans="1:132" ht="81.75" customHeight="1" x14ac:dyDescent="0.25">
      <c r="A3" s="4"/>
      <c r="B3" s="4"/>
      <c r="C3" s="5"/>
      <c r="D3" s="134" t="s">
        <v>1</v>
      </c>
      <c r="E3" s="135"/>
      <c r="F3" s="136" t="s">
        <v>2</v>
      </c>
      <c r="G3" s="136" t="s">
        <v>3</v>
      </c>
      <c r="H3" s="136" t="s">
        <v>4</v>
      </c>
      <c r="I3" s="20"/>
      <c r="J3" s="20"/>
      <c r="K3" s="20"/>
      <c r="L3" s="338" t="s">
        <v>28</v>
      </c>
      <c r="M3" s="336"/>
      <c r="N3" s="336"/>
      <c r="O3" s="336"/>
      <c r="P3" s="337"/>
      <c r="Q3" s="338" t="s">
        <v>29</v>
      </c>
      <c r="R3" s="336"/>
      <c r="S3" s="336"/>
      <c r="T3" s="336"/>
      <c r="U3" s="337"/>
      <c r="V3" s="338" t="s">
        <v>30</v>
      </c>
      <c r="W3" s="336"/>
      <c r="X3" s="336"/>
      <c r="Y3" s="336"/>
      <c r="Z3" s="337"/>
      <c r="AA3" s="338" t="s">
        <v>31</v>
      </c>
      <c r="AB3" s="336"/>
      <c r="AC3" s="336"/>
      <c r="AD3" s="336"/>
      <c r="AE3" s="337"/>
      <c r="AF3" s="338" t="s">
        <v>32</v>
      </c>
      <c r="AG3" s="336"/>
      <c r="AH3" s="336"/>
      <c r="AI3" s="336"/>
      <c r="AJ3" s="337"/>
      <c r="AK3" s="338" t="s">
        <v>33</v>
      </c>
      <c r="AL3" s="336"/>
      <c r="AM3" s="336"/>
      <c r="AN3" s="336"/>
      <c r="AO3" s="337"/>
      <c r="AP3" s="338" t="s">
        <v>34</v>
      </c>
      <c r="AQ3" s="336"/>
      <c r="AR3" s="336"/>
      <c r="AS3" s="336"/>
      <c r="AT3" s="337"/>
      <c r="AU3" s="338" t="s">
        <v>35</v>
      </c>
      <c r="AV3" s="336"/>
      <c r="AW3" s="336"/>
      <c r="AX3" s="336"/>
      <c r="AY3" s="337"/>
      <c r="AZ3" s="21" t="s">
        <v>36</v>
      </c>
      <c r="BA3" s="338" t="s">
        <v>37</v>
      </c>
      <c r="BB3" s="336"/>
      <c r="BC3" s="336"/>
      <c r="BD3" s="336"/>
      <c r="BE3" s="337"/>
      <c r="BF3" s="338" t="s">
        <v>38</v>
      </c>
      <c r="BG3" s="336"/>
      <c r="BH3" s="336"/>
      <c r="BI3" s="336"/>
      <c r="BJ3" s="337"/>
      <c r="BK3" s="338" t="s">
        <v>39</v>
      </c>
      <c r="BL3" s="336"/>
      <c r="BM3" s="336"/>
      <c r="BN3" s="336"/>
      <c r="BO3" s="337"/>
      <c r="BP3" s="338" t="s">
        <v>40</v>
      </c>
      <c r="BQ3" s="336"/>
      <c r="BR3" s="336"/>
      <c r="BS3" s="336"/>
      <c r="BT3" s="337"/>
      <c r="BU3" s="338" t="s">
        <v>41</v>
      </c>
      <c r="BV3" s="336"/>
      <c r="BW3" s="336"/>
      <c r="BX3" s="336"/>
      <c r="BY3" s="337"/>
      <c r="BZ3" s="338" t="s">
        <v>42</v>
      </c>
      <c r="CA3" s="336"/>
      <c r="CB3" s="336"/>
      <c r="CC3" s="336"/>
      <c r="CD3" s="339"/>
      <c r="CE3" s="335" t="s">
        <v>43</v>
      </c>
      <c r="CF3" s="336"/>
      <c r="CG3" s="336"/>
      <c r="CH3" s="337"/>
      <c r="CI3" s="338" t="s">
        <v>44</v>
      </c>
      <c r="CJ3" s="336"/>
      <c r="CK3" s="336"/>
      <c r="CL3" s="337"/>
      <c r="CM3" s="338" t="s">
        <v>45</v>
      </c>
      <c r="CN3" s="336"/>
      <c r="CO3" s="336"/>
      <c r="CP3" s="337"/>
      <c r="CQ3" s="338" t="s">
        <v>46</v>
      </c>
      <c r="CR3" s="336"/>
      <c r="CS3" s="336"/>
      <c r="CT3" s="337"/>
      <c r="CU3" s="338" t="s">
        <v>47</v>
      </c>
      <c r="CV3" s="336"/>
      <c r="CW3" s="336"/>
      <c r="CX3" s="337"/>
      <c r="CY3" s="338" t="s">
        <v>48</v>
      </c>
      <c r="CZ3" s="336"/>
      <c r="DA3" s="336"/>
      <c r="DB3" s="339"/>
      <c r="DC3" s="22" t="s">
        <v>49</v>
      </c>
      <c r="DD3" s="335" t="s">
        <v>50</v>
      </c>
      <c r="DE3" s="336"/>
      <c r="DF3" s="336"/>
      <c r="DG3" s="337"/>
      <c r="DH3" s="23" t="s">
        <v>51</v>
      </c>
      <c r="DI3" s="23" t="s">
        <v>52</v>
      </c>
      <c r="DJ3" s="24" t="s">
        <v>53</v>
      </c>
      <c r="DK3" s="25" t="s">
        <v>28</v>
      </c>
      <c r="DL3" s="26" t="s">
        <v>54</v>
      </c>
      <c r="DM3" s="26" t="s">
        <v>55</v>
      </c>
      <c r="DN3" s="27" t="s">
        <v>56</v>
      </c>
      <c r="DO3" s="28" t="s">
        <v>57</v>
      </c>
      <c r="DP3" s="27" t="s">
        <v>55</v>
      </c>
      <c r="DQ3" s="26" t="s">
        <v>58</v>
      </c>
      <c r="DR3" s="26" t="s">
        <v>59</v>
      </c>
      <c r="DS3" s="26" t="s">
        <v>55</v>
      </c>
      <c r="DT3" s="28" t="s">
        <v>60</v>
      </c>
      <c r="DU3" s="28" t="s">
        <v>61</v>
      </c>
      <c r="DV3" s="29" t="s">
        <v>62</v>
      </c>
      <c r="DW3" s="28" t="s">
        <v>63</v>
      </c>
      <c r="DX3" s="30">
        <f>LARGE(DI4:DI14,1)</f>
        <v>156.5</v>
      </c>
      <c r="DY3" s="31" t="s">
        <v>64</v>
      </c>
      <c r="DZ3" s="32"/>
      <c r="EA3" s="4"/>
      <c r="EB3" s="4"/>
    </row>
    <row r="4" spans="1:132" ht="15.9" customHeight="1" x14ac:dyDescent="0.25">
      <c r="A4" s="4"/>
      <c r="B4" s="4"/>
      <c r="C4" s="5"/>
      <c r="D4" s="60">
        <f>classi!B12</f>
        <v>33</v>
      </c>
      <c r="E4" s="34"/>
      <c r="F4" s="34" t="str">
        <f>classi!C12</f>
        <v>PAOLA</v>
      </c>
      <c r="G4" s="34" t="str">
        <f>classi!D12</f>
        <v>FONTANA</v>
      </c>
      <c r="H4" s="34" t="str">
        <f>classi!G12</f>
        <v>GRETA</v>
      </c>
      <c r="I4" s="34"/>
      <c r="J4" s="148"/>
      <c r="K4" s="34"/>
      <c r="L4" s="37">
        <v>20</v>
      </c>
      <c r="M4" s="37">
        <v>17</v>
      </c>
      <c r="N4" s="37">
        <v>20</v>
      </c>
      <c r="O4" s="38"/>
      <c r="P4" s="39">
        <f t="shared" ref="P4:P14" si="0">AVERAGE(L4:O4)</f>
        <v>19</v>
      </c>
      <c r="Q4" s="37">
        <v>15</v>
      </c>
      <c r="R4" s="37">
        <v>19</v>
      </c>
      <c r="S4" s="37">
        <v>16</v>
      </c>
      <c r="T4" s="38"/>
      <c r="U4" s="39">
        <f t="shared" ref="U4:U14" si="1">AVERAGE(Q4:T4)</f>
        <v>16.666666666666668</v>
      </c>
      <c r="V4" s="37">
        <v>18</v>
      </c>
      <c r="W4" s="37">
        <v>20</v>
      </c>
      <c r="X4" s="37">
        <v>19</v>
      </c>
      <c r="Y4" s="38"/>
      <c r="Z4" s="39">
        <f t="shared" ref="Z4:Z14" si="2">AVERAGE(V4:Y4)</f>
        <v>19</v>
      </c>
      <c r="AA4" s="37">
        <v>20</v>
      </c>
      <c r="AB4" s="37">
        <v>22</v>
      </c>
      <c r="AC4" s="37">
        <v>20</v>
      </c>
      <c r="AD4" s="38"/>
      <c r="AE4" s="39">
        <f t="shared" ref="AE4:AE14" si="3">AVERAGE(AA4:AD4)</f>
        <v>20.666666666666668</v>
      </c>
      <c r="AF4" s="37">
        <v>16</v>
      </c>
      <c r="AG4" s="37">
        <v>17</v>
      </c>
      <c r="AH4" s="37">
        <v>15</v>
      </c>
      <c r="AI4" s="38"/>
      <c r="AJ4" s="39">
        <f t="shared" ref="AJ4:AJ14" si="4">AVERAGE(AF4:AI4)</f>
        <v>16</v>
      </c>
      <c r="AK4" s="37">
        <v>18</v>
      </c>
      <c r="AL4" s="37">
        <v>18</v>
      </c>
      <c r="AM4" s="37">
        <v>14</v>
      </c>
      <c r="AN4" s="38"/>
      <c r="AO4" s="39">
        <f t="shared" ref="AO4:AO14" si="5">AVERAGE(AK4:AN4)</f>
        <v>16.666666666666668</v>
      </c>
      <c r="AP4" s="37">
        <v>17</v>
      </c>
      <c r="AQ4" s="37">
        <v>17</v>
      </c>
      <c r="AR4" s="37">
        <v>17</v>
      </c>
      <c r="AS4" s="38"/>
      <c r="AT4" s="39">
        <f t="shared" ref="AT4:AT14" si="6">AVERAGE(AP4:AS4)</f>
        <v>17</v>
      </c>
      <c r="AU4" s="37">
        <v>16</v>
      </c>
      <c r="AV4" s="37">
        <v>17</v>
      </c>
      <c r="AW4" s="37">
        <v>19</v>
      </c>
      <c r="AX4" s="38"/>
      <c r="AY4" s="39">
        <f t="shared" ref="AY4:AY14" si="7">AVERAGE(AU4:AX4)</f>
        <v>17.333333333333332</v>
      </c>
      <c r="AZ4" s="40">
        <f t="shared" ref="AZ4:AZ14" si="8">P4+U4+Z4+AE4+AJ4+AO4+AT4+AY4</f>
        <v>142.33333333333334</v>
      </c>
      <c r="BA4" s="41">
        <v>0</v>
      </c>
      <c r="BB4" s="41">
        <v>0</v>
      </c>
      <c r="BC4" s="41">
        <v>0</v>
      </c>
      <c r="BD4" s="42"/>
      <c r="BE4" s="39">
        <v>0</v>
      </c>
      <c r="BF4" s="41">
        <v>0</v>
      </c>
      <c r="BG4" s="41">
        <v>0</v>
      </c>
      <c r="BH4" s="41">
        <v>0</v>
      </c>
      <c r="BI4" s="42"/>
      <c r="BJ4" s="39">
        <f t="shared" ref="BJ4:BJ14" si="9">AVERAGE(BF4:BI4)</f>
        <v>0</v>
      </c>
      <c r="BK4" s="41">
        <v>0</v>
      </c>
      <c r="BL4" s="41">
        <v>0</v>
      </c>
      <c r="BM4" s="41">
        <v>0</v>
      </c>
      <c r="BN4" s="42"/>
      <c r="BO4" s="39">
        <f t="shared" ref="BO4:BO14" si="10">AVERAGE(BK4:BN4)</f>
        <v>0</v>
      </c>
      <c r="BP4" s="41">
        <v>0</v>
      </c>
      <c r="BQ4" s="41">
        <v>0</v>
      </c>
      <c r="BR4" s="41">
        <v>0</v>
      </c>
      <c r="BS4" s="42"/>
      <c r="BT4" s="39">
        <f t="shared" ref="BT4:BT14" si="11">AVERAGE(BP4:BS4)</f>
        <v>0</v>
      </c>
      <c r="BU4" s="43">
        <v>0</v>
      </c>
      <c r="BV4" s="43">
        <v>0</v>
      </c>
      <c r="BW4" s="43">
        <v>0</v>
      </c>
      <c r="BX4" s="42"/>
      <c r="BY4" s="39">
        <f t="shared" ref="BY4:BY14" si="12">AVERAGE(BU4:BX4)</f>
        <v>0</v>
      </c>
      <c r="BZ4" s="43">
        <v>0</v>
      </c>
      <c r="CA4" s="43">
        <v>0</v>
      </c>
      <c r="CB4" s="43">
        <v>0</v>
      </c>
      <c r="CC4" s="44"/>
      <c r="CD4" s="45">
        <f t="shared" ref="CD4:CD14" si="13">AVERAGE(BZ4:CC4)</f>
        <v>0</v>
      </c>
      <c r="CE4" s="46"/>
      <c r="CF4" s="47"/>
      <c r="CG4" s="47"/>
      <c r="CH4" s="42"/>
      <c r="CI4" s="47"/>
      <c r="CJ4" s="47"/>
      <c r="CK4" s="47"/>
      <c r="CL4" s="42"/>
      <c r="CM4" s="47"/>
      <c r="CN4" s="47"/>
      <c r="CO4" s="47"/>
      <c r="CP4" s="42"/>
      <c r="CQ4" s="47"/>
      <c r="CR4" s="47"/>
      <c r="CS4" s="47"/>
      <c r="CT4" s="42"/>
      <c r="CU4" s="47"/>
      <c r="CV4" s="47"/>
      <c r="CW4" s="47"/>
      <c r="CX4" s="42"/>
      <c r="CY4" s="47"/>
      <c r="CZ4" s="47"/>
      <c r="DA4" s="47"/>
      <c r="DB4" s="48"/>
      <c r="DC4" s="49"/>
      <c r="DD4" s="50">
        <f>SUM(BA4,BF4,BK4,BP4,BU4,BZ4)</f>
        <v>0</v>
      </c>
      <c r="DE4" s="51">
        <f>SUM(BB4,BG4,BL4,BQ4,BV4,CA4)</f>
        <v>0</v>
      </c>
      <c r="DF4" s="51">
        <f>SUM(BC4,BH4,BM4,BR4,BW4,CB4)</f>
        <v>0</v>
      </c>
      <c r="DG4" s="38">
        <f>SUM(BD4,BI4,BN4,BS4,BX4,CC4)</f>
        <v>0</v>
      </c>
      <c r="DH4" s="52">
        <f t="shared" ref="DH4:DH14" si="14">BE4+BJ4+BT4+BO4+BY4+CD4</f>
        <v>0</v>
      </c>
      <c r="DI4" s="39">
        <f>AZ4-DH4</f>
        <v>142.33333333333334</v>
      </c>
      <c r="DJ4" s="53">
        <f t="shared" ref="DJ4:DJ14" si="15">RANK(DI4,$DI$4:$DI$14,0)</f>
        <v>4</v>
      </c>
      <c r="DK4" s="54">
        <f t="shared" ref="DK4:DK14" si="16">P4</f>
        <v>19</v>
      </c>
      <c r="DL4" s="39">
        <f t="shared" ref="DL4:DL14" si="17">DI4*10^3+DK4</f>
        <v>142352.33333333334</v>
      </c>
      <c r="DM4" s="39">
        <f t="shared" ref="DM4:DM14" si="18">RANK(DL4,$DL$4:$DL$14,0)</f>
        <v>4</v>
      </c>
      <c r="DN4" s="39">
        <f t="shared" ref="DN4:DN14" si="19">AJ4</f>
        <v>16</v>
      </c>
      <c r="DO4" s="39">
        <f t="shared" ref="DO4:DO14" si="20">(DI4*10^3+DK4)*10^3+DN4</f>
        <v>142352349.33333334</v>
      </c>
      <c r="DP4" s="39">
        <f t="shared" ref="DP4:DP14" si="21">RANK(DO4,$DO$4:$DO$14,0)</f>
        <v>4</v>
      </c>
      <c r="DQ4" s="55">
        <f t="shared" ref="DQ4:DQ14" si="22">U4</f>
        <v>16.666666666666668</v>
      </c>
      <c r="DR4" s="55">
        <f t="shared" ref="DR4:DR15" si="23">((DI4*10^3+DK4)*10^3+DN4)*10^3+DQ4</f>
        <v>142352349350</v>
      </c>
      <c r="DS4" s="55">
        <f t="shared" ref="DS4:DS14" si="24">RANK(DR4,$DR$4:$DR$14,0)</f>
        <v>4</v>
      </c>
      <c r="DT4" s="55">
        <f t="shared" ref="DT4:DT14" si="25">AO4</f>
        <v>16.666666666666668</v>
      </c>
      <c r="DU4" s="55">
        <f t="shared" ref="DU4:DU14" si="26">(((DI4*10^3+DK4)*10^3+DN4)*10^3+DQ4)*10^3+DT4</f>
        <v>142352349350016.66</v>
      </c>
      <c r="DV4" s="56">
        <f t="shared" ref="DV4:DV14" si="27">IF(F4&gt;0,RANK(DU4,$DU$4:$DU$14,0),20)</f>
        <v>4</v>
      </c>
      <c r="DW4" s="55">
        <f>IF(DV4&lt;&gt;20,RANK(DV4,$DV$4:$DV$14,1)+COUNTIF(DV$4:DV4,DV4)-1,20)</f>
        <v>4</v>
      </c>
      <c r="DX4" s="57">
        <f t="shared" ref="DX4:DX14" si="28">DI4/$DX$3</f>
        <v>0.90947816826411076</v>
      </c>
      <c r="DY4" s="58" t="str">
        <f t="shared" ref="DY4:DY14" si="29">IF(COUNTIF(CE4:DB4,"x")&gt;0,"Dis",IF(COUNTIF(DC4,"x")&gt;0,"Abbruch","-"))</f>
        <v>-</v>
      </c>
      <c r="DZ4" s="32"/>
      <c r="EA4" s="4"/>
      <c r="EB4" s="4"/>
    </row>
    <row r="5" spans="1:132" ht="15.9" customHeight="1" x14ac:dyDescent="0.25">
      <c r="A5" s="4"/>
      <c r="B5" s="4"/>
      <c r="C5" s="5"/>
      <c r="D5" s="60">
        <f>classi!B13</f>
        <v>34</v>
      </c>
      <c r="E5" s="33"/>
      <c r="F5" s="34" t="str">
        <f>classi!C13</f>
        <v>MARINA</v>
      </c>
      <c r="G5" s="34" t="str">
        <f>classi!D13</f>
        <v>SAMSONOVA</v>
      </c>
      <c r="H5" s="34" t="str">
        <f>classi!G13</f>
        <v>ZAR</v>
      </c>
      <c r="I5" s="33"/>
      <c r="J5" s="33"/>
      <c r="K5" s="33"/>
      <c r="L5" s="37">
        <v>22</v>
      </c>
      <c r="M5" s="37">
        <v>20</v>
      </c>
      <c r="N5" s="37">
        <v>19</v>
      </c>
      <c r="O5" s="38"/>
      <c r="P5" s="39">
        <f t="shared" si="0"/>
        <v>20.333333333333332</v>
      </c>
      <c r="Q5" s="37">
        <v>17</v>
      </c>
      <c r="R5" s="37">
        <v>22</v>
      </c>
      <c r="S5" s="37">
        <v>20</v>
      </c>
      <c r="T5" s="38"/>
      <c r="U5" s="39">
        <f t="shared" si="1"/>
        <v>19.666666666666668</v>
      </c>
      <c r="V5" s="37">
        <v>19</v>
      </c>
      <c r="W5" s="37">
        <v>21</v>
      </c>
      <c r="X5" s="37">
        <v>21</v>
      </c>
      <c r="Y5" s="38"/>
      <c r="Z5" s="39">
        <f t="shared" si="2"/>
        <v>20.333333333333332</v>
      </c>
      <c r="AA5" s="37">
        <v>20</v>
      </c>
      <c r="AB5" s="37">
        <v>22</v>
      </c>
      <c r="AC5" s="37">
        <v>21</v>
      </c>
      <c r="AD5" s="38"/>
      <c r="AE5" s="39">
        <f t="shared" si="3"/>
        <v>21</v>
      </c>
      <c r="AF5" s="37">
        <v>18</v>
      </c>
      <c r="AG5" s="37">
        <v>21</v>
      </c>
      <c r="AH5" s="37">
        <v>20</v>
      </c>
      <c r="AI5" s="38"/>
      <c r="AJ5" s="39">
        <f t="shared" si="4"/>
        <v>19.666666666666668</v>
      </c>
      <c r="AK5" s="37">
        <v>19</v>
      </c>
      <c r="AL5" s="37">
        <v>18</v>
      </c>
      <c r="AM5" s="37">
        <v>17</v>
      </c>
      <c r="AN5" s="38"/>
      <c r="AO5" s="39">
        <f t="shared" si="5"/>
        <v>18</v>
      </c>
      <c r="AP5" s="37">
        <v>18</v>
      </c>
      <c r="AQ5" s="37">
        <v>20</v>
      </c>
      <c r="AR5" s="37">
        <v>18</v>
      </c>
      <c r="AS5" s="38"/>
      <c r="AT5" s="39">
        <f t="shared" si="6"/>
        <v>18.666666666666668</v>
      </c>
      <c r="AU5" s="37">
        <v>17</v>
      </c>
      <c r="AV5" s="37">
        <v>20</v>
      </c>
      <c r="AW5" s="37">
        <v>20</v>
      </c>
      <c r="AX5" s="38"/>
      <c r="AY5" s="39">
        <f t="shared" si="7"/>
        <v>19</v>
      </c>
      <c r="AZ5" s="40">
        <f t="shared" si="8"/>
        <v>156.66666666666666</v>
      </c>
      <c r="BA5" s="41">
        <v>0</v>
      </c>
      <c r="BB5" s="41">
        <v>0</v>
      </c>
      <c r="BC5" s="41">
        <v>0</v>
      </c>
      <c r="BD5" s="42"/>
      <c r="BE5" s="39">
        <f t="shared" ref="BE5:BE14" si="30">AVERAGE(BA5:BD5)</f>
        <v>0</v>
      </c>
      <c r="BF5" s="41">
        <v>0</v>
      </c>
      <c r="BG5" s="41">
        <v>0</v>
      </c>
      <c r="BH5" s="41">
        <v>0</v>
      </c>
      <c r="BI5" s="42"/>
      <c r="BJ5" s="39">
        <f t="shared" si="9"/>
        <v>0</v>
      </c>
      <c r="BK5" s="41">
        <v>0</v>
      </c>
      <c r="BL5" s="41">
        <v>0</v>
      </c>
      <c r="BM5" s="41">
        <v>0</v>
      </c>
      <c r="BN5" s="42"/>
      <c r="BO5" s="39">
        <f t="shared" si="10"/>
        <v>0</v>
      </c>
      <c r="BP5" s="41">
        <v>0</v>
      </c>
      <c r="BQ5" s="41">
        <v>0</v>
      </c>
      <c r="BR5" s="41">
        <v>0</v>
      </c>
      <c r="BS5" s="42"/>
      <c r="BT5" s="39">
        <f t="shared" si="11"/>
        <v>0</v>
      </c>
      <c r="BU5" s="43">
        <v>0</v>
      </c>
      <c r="BV5" s="43">
        <v>0</v>
      </c>
      <c r="BW5" s="43">
        <v>0</v>
      </c>
      <c r="BX5" s="42"/>
      <c r="BY5" s="39">
        <f t="shared" si="12"/>
        <v>0</v>
      </c>
      <c r="BZ5" s="43">
        <v>0</v>
      </c>
      <c r="CA5" s="43">
        <v>0</v>
      </c>
      <c r="CB5" s="43">
        <v>0.5</v>
      </c>
      <c r="CC5" s="44"/>
      <c r="CD5" s="45">
        <f t="shared" si="13"/>
        <v>0.16666666666666666</v>
      </c>
      <c r="CE5" s="46"/>
      <c r="CF5" s="47"/>
      <c r="CG5" s="47"/>
      <c r="CH5" s="42"/>
      <c r="CI5" s="47"/>
      <c r="CJ5" s="47"/>
      <c r="CK5" s="47"/>
      <c r="CL5" s="42"/>
      <c r="CM5" s="47"/>
      <c r="CN5" s="47"/>
      <c r="CO5" s="47"/>
      <c r="CP5" s="42"/>
      <c r="CQ5" s="47"/>
      <c r="CR5" s="47"/>
      <c r="CS5" s="47"/>
      <c r="CT5" s="42"/>
      <c r="CU5" s="47"/>
      <c r="CV5" s="47"/>
      <c r="CW5" s="47"/>
      <c r="CX5" s="42"/>
      <c r="CY5" s="47"/>
      <c r="CZ5" s="47"/>
      <c r="DA5" s="47"/>
      <c r="DB5" s="48"/>
      <c r="DC5" s="49"/>
      <c r="DD5" s="50">
        <f t="shared" ref="DD5:DD14" si="31">SUM(BA5,BF5,BK5,BP5,BU5,BZ5)</f>
        <v>0</v>
      </c>
      <c r="DE5" s="51">
        <f t="shared" ref="DE5:DE14" si="32">SUM(BB5,BG5,BL5,BQ5,BV5,CA5)</f>
        <v>0</v>
      </c>
      <c r="DF5" s="51">
        <f t="shared" ref="DF5:DF14" si="33">SUM(BC5,BH5,BM5,BR5,BW5,CB5)</f>
        <v>0.5</v>
      </c>
      <c r="DG5" s="38">
        <f t="shared" ref="DG5:DG14" si="34">SUM(BD5,BI5,BN5,BS5,BX5,CC5)</f>
        <v>0</v>
      </c>
      <c r="DH5" s="52">
        <f t="shared" si="14"/>
        <v>0.16666666666666666</v>
      </c>
      <c r="DI5" s="39">
        <f t="shared" ref="DI5:DI14" si="35">AZ5-DH5</f>
        <v>156.5</v>
      </c>
      <c r="DJ5" s="53">
        <f t="shared" si="15"/>
        <v>1</v>
      </c>
      <c r="DK5" s="54">
        <f t="shared" si="16"/>
        <v>20.333333333333332</v>
      </c>
      <c r="DL5" s="39">
        <f t="shared" si="17"/>
        <v>156520.33333333334</v>
      </c>
      <c r="DM5" s="39">
        <f t="shared" si="18"/>
        <v>1</v>
      </c>
      <c r="DN5" s="39">
        <f t="shared" si="19"/>
        <v>19.666666666666668</v>
      </c>
      <c r="DO5" s="39">
        <f t="shared" si="20"/>
        <v>156520353</v>
      </c>
      <c r="DP5" s="39">
        <f t="shared" si="21"/>
        <v>1</v>
      </c>
      <c r="DQ5" s="55">
        <f t="shared" si="22"/>
        <v>19.666666666666668</v>
      </c>
      <c r="DR5" s="55">
        <f t="shared" si="23"/>
        <v>156520353019.66666</v>
      </c>
      <c r="DS5" s="55">
        <f t="shared" si="24"/>
        <v>1</v>
      </c>
      <c r="DT5" s="55">
        <f t="shared" si="25"/>
        <v>18</v>
      </c>
      <c r="DU5" s="55">
        <f t="shared" si="26"/>
        <v>156520353019684.66</v>
      </c>
      <c r="DV5" s="56">
        <f t="shared" si="27"/>
        <v>1</v>
      </c>
      <c r="DW5" s="55">
        <f>IF(DV5&lt;&gt;20,RANK(DV5,$DV$4:$DV$14,1)+COUNTIF(DV$4:DV5,DV5)-1,20)</f>
        <v>1</v>
      </c>
      <c r="DX5" s="57">
        <f t="shared" si="28"/>
        <v>1</v>
      </c>
      <c r="DY5" s="58" t="str">
        <f t="shared" si="29"/>
        <v>-</v>
      </c>
      <c r="DZ5" s="32"/>
      <c r="EA5" s="4"/>
      <c r="EB5" s="4"/>
    </row>
    <row r="6" spans="1:132" ht="15.9" customHeight="1" x14ac:dyDescent="0.25">
      <c r="A6" s="4"/>
      <c r="B6" s="4"/>
      <c r="C6" s="5"/>
      <c r="D6" s="60">
        <f>classi!B14</f>
        <v>35</v>
      </c>
      <c r="E6" s="33"/>
      <c r="F6" s="34" t="str">
        <f>classi!C14</f>
        <v xml:space="preserve">STEFANIA </v>
      </c>
      <c r="G6" s="34" t="str">
        <f>classi!D14</f>
        <v>GASPARRI</v>
      </c>
      <c r="H6" s="34" t="str">
        <f>classi!G14</f>
        <v>GOCCIA</v>
      </c>
      <c r="I6" s="33"/>
      <c r="J6" s="33"/>
      <c r="K6" s="33"/>
      <c r="L6" s="37">
        <v>17</v>
      </c>
      <c r="M6" s="37">
        <v>16</v>
      </c>
      <c r="N6" s="37">
        <v>17</v>
      </c>
      <c r="O6" s="38"/>
      <c r="P6" s="39">
        <f t="shared" si="0"/>
        <v>16.666666666666668</v>
      </c>
      <c r="Q6" s="37">
        <v>17</v>
      </c>
      <c r="R6" s="37">
        <v>17</v>
      </c>
      <c r="S6" s="37">
        <v>18</v>
      </c>
      <c r="T6" s="38"/>
      <c r="U6" s="39">
        <f t="shared" si="1"/>
        <v>17.333333333333332</v>
      </c>
      <c r="V6" s="37">
        <v>19</v>
      </c>
      <c r="W6" s="37">
        <v>20</v>
      </c>
      <c r="X6" s="37">
        <v>20</v>
      </c>
      <c r="Y6" s="38"/>
      <c r="Z6" s="39">
        <f t="shared" si="2"/>
        <v>19.666666666666668</v>
      </c>
      <c r="AA6" s="37">
        <v>20</v>
      </c>
      <c r="AB6" s="37">
        <v>20</v>
      </c>
      <c r="AC6" s="37">
        <v>20</v>
      </c>
      <c r="AD6" s="38"/>
      <c r="AE6" s="39">
        <f t="shared" si="3"/>
        <v>20</v>
      </c>
      <c r="AF6" s="37">
        <v>17</v>
      </c>
      <c r="AG6" s="37">
        <v>17</v>
      </c>
      <c r="AH6" s="37">
        <v>20</v>
      </c>
      <c r="AI6" s="38"/>
      <c r="AJ6" s="39">
        <f t="shared" si="4"/>
        <v>18</v>
      </c>
      <c r="AK6" s="37">
        <v>17</v>
      </c>
      <c r="AL6" s="37">
        <v>15</v>
      </c>
      <c r="AM6" s="37">
        <v>17</v>
      </c>
      <c r="AN6" s="38"/>
      <c r="AO6" s="39">
        <f t="shared" si="5"/>
        <v>16.333333333333332</v>
      </c>
      <c r="AP6" s="37">
        <v>18</v>
      </c>
      <c r="AQ6" s="37">
        <v>16</v>
      </c>
      <c r="AR6" s="37">
        <v>19</v>
      </c>
      <c r="AS6" s="38"/>
      <c r="AT6" s="39">
        <f t="shared" si="6"/>
        <v>17.666666666666668</v>
      </c>
      <c r="AU6" s="37">
        <v>18</v>
      </c>
      <c r="AV6" s="37">
        <v>17</v>
      </c>
      <c r="AW6" s="37">
        <v>20</v>
      </c>
      <c r="AX6" s="38"/>
      <c r="AY6" s="39">
        <f t="shared" si="7"/>
        <v>18.333333333333332</v>
      </c>
      <c r="AZ6" s="40">
        <f t="shared" si="8"/>
        <v>144</v>
      </c>
      <c r="BA6" s="41">
        <v>0</v>
      </c>
      <c r="BB6" s="41">
        <v>0</v>
      </c>
      <c r="BC6" s="41">
        <v>0</v>
      </c>
      <c r="BD6" s="42"/>
      <c r="BE6" s="39">
        <f t="shared" si="30"/>
        <v>0</v>
      </c>
      <c r="BF6" s="41">
        <v>0</v>
      </c>
      <c r="BG6" s="41">
        <v>0</v>
      </c>
      <c r="BH6" s="41">
        <v>0</v>
      </c>
      <c r="BI6" s="42"/>
      <c r="BJ6" s="39">
        <f t="shared" si="9"/>
        <v>0</v>
      </c>
      <c r="BK6" s="41">
        <v>0</v>
      </c>
      <c r="BL6" s="41">
        <v>0</v>
      </c>
      <c r="BM6" s="41">
        <v>0</v>
      </c>
      <c r="BN6" s="42"/>
      <c r="BO6" s="39">
        <f t="shared" si="10"/>
        <v>0</v>
      </c>
      <c r="BP6" s="41">
        <v>0</v>
      </c>
      <c r="BQ6" s="41">
        <v>0</v>
      </c>
      <c r="BR6" s="41">
        <v>0</v>
      </c>
      <c r="BS6" s="42"/>
      <c r="BT6" s="39">
        <f t="shared" si="11"/>
        <v>0</v>
      </c>
      <c r="BU6" s="43">
        <v>0</v>
      </c>
      <c r="BV6" s="43">
        <v>0</v>
      </c>
      <c r="BW6" s="43">
        <v>0</v>
      </c>
      <c r="BX6" s="42"/>
      <c r="BY6" s="39">
        <f t="shared" si="12"/>
        <v>0</v>
      </c>
      <c r="BZ6" s="43">
        <v>0</v>
      </c>
      <c r="CA6" s="43">
        <v>0.5</v>
      </c>
      <c r="CB6" s="43">
        <v>0</v>
      </c>
      <c r="CC6" s="44"/>
      <c r="CD6" s="45">
        <f t="shared" si="13"/>
        <v>0.16666666666666666</v>
      </c>
      <c r="CE6" s="46"/>
      <c r="CF6" s="47"/>
      <c r="CG6" s="47"/>
      <c r="CH6" s="42"/>
      <c r="CI6" s="47"/>
      <c r="CJ6" s="47"/>
      <c r="CK6" s="47"/>
      <c r="CL6" s="42"/>
      <c r="CM6" s="47"/>
      <c r="CN6" s="47"/>
      <c r="CO6" s="47"/>
      <c r="CP6" s="42"/>
      <c r="CQ6" s="47"/>
      <c r="CR6" s="47"/>
      <c r="CS6" s="47"/>
      <c r="CT6" s="42"/>
      <c r="CU6" s="47"/>
      <c r="CV6" s="47"/>
      <c r="CW6" s="47"/>
      <c r="CX6" s="42"/>
      <c r="CY6" s="47"/>
      <c r="CZ6" s="47"/>
      <c r="DA6" s="47"/>
      <c r="DB6" s="48"/>
      <c r="DC6" s="49"/>
      <c r="DD6" s="50">
        <f t="shared" si="31"/>
        <v>0</v>
      </c>
      <c r="DE6" s="51">
        <f t="shared" si="32"/>
        <v>0.5</v>
      </c>
      <c r="DF6" s="51">
        <f t="shared" si="33"/>
        <v>0</v>
      </c>
      <c r="DG6" s="38">
        <f t="shared" si="34"/>
        <v>0</v>
      </c>
      <c r="DH6" s="52">
        <f t="shared" si="14"/>
        <v>0.16666666666666666</v>
      </c>
      <c r="DI6" s="39">
        <f t="shared" si="35"/>
        <v>143.83333333333334</v>
      </c>
      <c r="DJ6" s="53">
        <f t="shared" si="15"/>
        <v>3</v>
      </c>
      <c r="DK6" s="54">
        <f t="shared" si="16"/>
        <v>16.666666666666668</v>
      </c>
      <c r="DL6" s="39">
        <f t="shared" si="17"/>
        <v>143850</v>
      </c>
      <c r="DM6" s="39">
        <f t="shared" si="18"/>
        <v>3</v>
      </c>
      <c r="DN6" s="39">
        <f t="shared" si="19"/>
        <v>18</v>
      </c>
      <c r="DO6" s="39">
        <f t="shared" si="20"/>
        <v>143850018</v>
      </c>
      <c r="DP6" s="39">
        <f t="shared" si="21"/>
        <v>3</v>
      </c>
      <c r="DQ6" s="55">
        <f t="shared" si="22"/>
        <v>17.333333333333332</v>
      </c>
      <c r="DR6" s="55">
        <f t="shared" si="23"/>
        <v>143850018017.33334</v>
      </c>
      <c r="DS6" s="55">
        <f t="shared" si="24"/>
        <v>3</v>
      </c>
      <c r="DT6" s="55">
        <f t="shared" si="25"/>
        <v>16.333333333333332</v>
      </c>
      <c r="DU6" s="55">
        <f t="shared" si="26"/>
        <v>143850018017349.69</v>
      </c>
      <c r="DV6" s="56">
        <f t="shared" si="27"/>
        <v>3</v>
      </c>
      <c r="DW6" s="55">
        <f>IF(DV6&lt;&gt;20,RANK(DV6,$DV$4:$DV$14,1)+COUNTIF(DV$4:DV6,DV6)-1,20)</f>
        <v>3</v>
      </c>
      <c r="DX6" s="57">
        <f t="shared" si="28"/>
        <v>0.91906283280085199</v>
      </c>
      <c r="DY6" s="58" t="str">
        <f t="shared" si="29"/>
        <v>-</v>
      </c>
      <c r="DZ6" s="32"/>
      <c r="EA6" s="4"/>
      <c r="EB6" s="4"/>
    </row>
    <row r="7" spans="1:132" ht="15.9" customHeight="1" x14ac:dyDescent="0.25">
      <c r="A7" s="4"/>
      <c r="B7" s="4"/>
      <c r="C7" s="5"/>
      <c r="D7" s="59">
        <f>classi!B15</f>
        <v>36</v>
      </c>
      <c r="E7" s="33"/>
      <c r="F7" s="34" t="str">
        <f>classi!C15</f>
        <v>PATRIZIA</v>
      </c>
      <c r="G7" s="34" t="str">
        <f>classi!D15</f>
        <v>ZAMPIERO</v>
      </c>
      <c r="H7" s="34" t="str">
        <f>classi!G15</f>
        <v>WHYMSRK'S THERE WHERE TIME</v>
      </c>
      <c r="I7" s="33"/>
      <c r="J7" s="33"/>
      <c r="K7" s="33"/>
      <c r="L7" s="37">
        <v>22</v>
      </c>
      <c r="M7" s="37">
        <v>20</v>
      </c>
      <c r="N7" s="37">
        <v>22</v>
      </c>
      <c r="O7" s="38"/>
      <c r="P7" s="39">
        <f t="shared" si="0"/>
        <v>21.333333333333332</v>
      </c>
      <c r="Q7" s="37">
        <v>18</v>
      </c>
      <c r="R7" s="37">
        <v>20</v>
      </c>
      <c r="S7" s="37">
        <v>22</v>
      </c>
      <c r="T7" s="38"/>
      <c r="U7" s="39">
        <f t="shared" si="1"/>
        <v>20</v>
      </c>
      <c r="V7" s="37">
        <v>17</v>
      </c>
      <c r="W7" s="37">
        <v>18</v>
      </c>
      <c r="X7" s="37">
        <v>21</v>
      </c>
      <c r="Y7" s="38"/>
      <c r="Z7" s="39">
        <f t="shared" si="2"/>
        <v>18.666666666666668</v>
      </c>
      <c r="AA7" s="37">
        <v>20</v>
      </c>
      <c r="AB7" s="37">
        <v>19</v>
      </c>
      <c r="AC7" s="37">
        <v>22</v>
      </c>
      <c r="AD7" s="38"/>
      <c r="AE7" s="39">
        <f t="shared" si="3"/>
        <v>20.333333333333332</v>
      </c>
      <c r="AF7" s="37">
        <v>17</v>
      </c>
      <c r="AG7" s="37">
        <v>18</v>
      </c>
      <c r="AH7" s="37">
        <v>22</v>
      </c>
      <c r="AI7" s="38"/>
      <c r="AJ7" s="39">
        <f t="shared" si="4"/>
        <v>19</v>
      </c>
      <c r="AK7" s="37">
        <v>19</v>
      </c>
      <c r="AL7" s="37">
        <v>18</v>
      </c>
      <c r="AM7" s="37">
        <v>19</v>
      </c>
      <c r="AN7" s="38"/>
      <c r="AO7" s="39">
        <f t="shared" si="5"/>
        <v>18.666666666666668</v>
      </c>
      <c r="AP7" s="37">
        <v>18</v>
      </c>
      <c r="AQ7" s="37">
        <v>18</v>
      </c>
      <c r="AR7" s="37">
        <v>21</v>
      </c>
      <c r="AS7" s="38"/>
      <c r="AT7" s="39">
        <f t="shared" si="6"/>
        <v>19</v>
      </c>
      <c r="AU7" s="37">
        <v>17</v>
      </c>
      <c r="AV7" s="37">
        <v>19</v>
      </c>
      <c r="AW7" s="37">
        <v>20</v>
      </c>
      <c r="AX7" s="38"/>
      <c r="AY7" s="39">
        <f t="shared" si="7"/>
        <v>18.666666666666668</v>
      </c>
      <c r="AZ7" s="40">
        <f t="shared" si="8"/>
        <v>155.66666666666666</v>
      </c>
      <c r="BA7" s="41">
        <v>0</v>
      </c>
      <c r="BB7" s="41">
        <v>0</v>
      </c>
      <c r="BC7" s="41">
        <v>0</v>
      </c>
      <c r="BD7" s="42"/>
      <c r="BE7" s="39">
        <f t="shared" si="30"/>
        <v>0</v>
      </c>
      <c r="BF7" s="41">
        <v>0</v>
      </c>
      <c r="BG7" s="41">
        <v>0</v>
      </c>
      <c r="BH7" s="41">
        <v>0</v>
      </c>
      <c r="BI7" s="42"/>
      <c r="BJ7" s="39">
        <f t="shared" si="9"/>
        <v>0</v>
      </c>
      <c r="BK7" s="41">
        <v>0</v>
      </c>
      <c r="BL7" s="41">
        <v>0</v>
      </c>
      <c r="BM7" s="41">
        <v>0</v>
      </c>
      <c r="BN7" s="42"/>
      <c r="BO7" s="39">
        <f t="shared" si="10"/>
        <v>0</v>
      </c>
      <c r="BP7" s="41">
        <v>0</v>
      </c>
      <c r="BQ7" s="41">
        <v>0</v>
      </c>
      <c r="BR7" s="41">
        <v>0</v>
      </c>
      <c r="BS7" s="42"/>
      <c r="BT7" s="39">
        <f t="shared" si="11"/>
        <v>0</v>
      </c>
      <c r="BU7" s="43">
        <v>0</v>
      </c>
      <c r="BV7" s="43">
        <v>0</v>
      </c>
      <c r="BW7" s="43">
        <v>0</v>
      </c>
      <c r="BX7" s="42"/>
      <c r="BY7" s="39">
        <f t="shared" si="12"/>
        <v>0</v>
      </c>
      <c r="BZ7" s="43">
        <v>0</v>
      </c>
      <c r="CA7" s="43">
        <v>0</v>
      </c>
      <c r="CB7" s="43">
        <v>0</v>
      </c>
      <c r="CC7" s="44"/>
      <c r="CD7" s="45">
        <f t="shared" si="13"/>
        <v>0</v>
      </c>
      <c r="CE7" s="46"/>
      <c r="CF7" s="47"/>
      <c r="CG7" s="47"/>
      <c r="CH7" s="42"/>
      <c r="CI7" s="47"/>
      <c r="CJ7" s="47"/>
      <c r="CK7" s="47"/>
      <c r="CL7" s="42"/>
      <c r="CM7" s="47"/>
      <c r="CN7" s="47"/>
      <c r="CO7" s="47"/>
      <c r="CP7" s="42"/>
      <c r="CQ7" s="47"/>
      <c r="CR7" s="47"/>
      <c r="CS7" s="47"/>
      <c r="CT7" s="42"/>
      <c r="CU7" s="47"/>
      <c r="CV7" s="47"/>
      <c r="CW7" s="47"/>
      <c r="CX7" s="42"/>
      <c r="CY7" s="47"/>
      <c r="CZ7" s="47"/>
      <c r="DA7" s="47"/>
      <c r="DB7" s="48"/>
      <c r="DC7" s="49"/>
      <c r="DD7" s="50">
        <f t="shared" si="31"/>
        <v>0</v>
      </c>
      <c r="DE7" s="51">
        <f t="shared" si="32"/>
        <v>0</v>
      </c>
      <c r="DF7" s="51">
        <f t="shared" si="33"/>
        <v>0</v>
      </c>
      <c r="DG7" s="38">
        <f t="shared" si="34"/>
        <v>0</v>
      </c>
      <c r="DH7" s="52">
        <f t="shared" si="14"/>
        <v>0</v>
      </c>
      <c r="DI7" s="39">
        <f t="shared" si="35"/>
        <v>155.66666666666666</v>
      </c>
      <c r="DJ7" s="53">
        <f t="shared" si="15"/>
        <v>2</v>
      </c>
      <c r="DK7" s="54">
        <f t="shared" si="16"/>
        <v>21.333333333333332</v>
      </c>
      <c r="DL7" s="39">
        <f t="shared" si="17"/>
        <v>155688</v>
      </c>
      <c r="DM7" s="39">
        <f t="shared" si="18"/>
        <v>2</v>
      </c>
      <c r="DN7" s="39">
        <f t="shared" si="19"/>
        <v>19</v>
      </c>
      <c r="DO7" s="39">
        <f t="shared" si="20"/>
        <v>155688019</v>
      </c>
      <c r="DP7" s="39">
        <f t="shared" si="21"/>
        <v>2</v>
      </c>
      <c r="DQ7" s="55">
        <f t="shared" si="22"/>
        <v>20</v>
      </c>
      <c r="DR7" s="55">
        <f t="shared" si="23"/>
        <v>155688019020</v>
      </c>
      <c r="DS7" s="55">
        <f t="shared" si="24"/>
        <v>2</v>
      </c>
      <c r="DT7" s="55">
        <f t="shared" si="25"/>
        <v>18.666666666666668</v>
      </c>
      <c r="DU7" s="55">
        <f t="shared" si="26"/>
        <v>155688019020018.66</v>
      </c>
      <c r="DV7" s="56">
        <f t="shared" si="27"/>
        <v>2</v>
      </c>
      <c r="DW7" s="55">
        <f>IF(DV7&lt;&gt;20,RANK(DV7,$DV$4:$DV$14,1)+COUNTIF(DV$4:DV7,DV7)-1,20)</f>
        <v>2</v>
      </c>
      <c r="DX7" s="57">
        <f t="shared" si="28"/>
        <v>0.99467518636847707</v>
      </c>
      <c r="DY7" s="58" t="str">
        <f t="shared" si="29"/>
        <v>-</v>
      </c>
      <c r="DZ7" s="32"/>
      <c r="EA7" s="4"/>
      <c r="EB7" s="4"/>
    </row>
    <row r="8" spans="1:132" ht="15.9" customHeight="1" x14ac:dyDescent="0.25">
      <c r="A8" s="4"/>
      <c r="B8" s="4"/>
      <c r="C8" s="5"/>
      <c r="D8" s="59" t="str">
        <f>classi!B16</f>
        <v xml:space="preserve"> </v>
      </c>
      <c r="E8" s="33"/>
      <c r="F8" s="34" t="str">
        <f>classi!C16</f>
        <v xml:space="preserve"> </v>
      </c>
      <c r="G8" s="34" t="str">
        <f>classi!D16</f>
        <v xml:space="preserve"> </v>
      </c>
      <c r="H8" s="34" t="str">
        <f>classi!G16</f>
        <v xml:space="preserve"> </v>
      </c>
      <c r="I8" s="33"/>
      <c r="J8" s="33"/>
      <c r="K8" s="33"/>
      <c r="L8" s="37">
        <v>0</v>
      </c>
      <c r="M8" s="37">
        <v>0</v>
      </c>
      <c r="N8" s="37">
        <v>0</v>
      </c>
      <c r="O8" s="38"/>
      <c r="P8" s="39">
        <f t="shared" si="0"/>
        <v>0</v>
      </c>
      <c r="Q8" s="37">
        <v>0</v>
      </c>
      <c r="R8" s="37">
        <v>0</v>
      </c>
      <c r="S8" s="37">
        <v>0</v>
      </c>
      <c r="T8" s="38"/>
      <c r="U8" s="39">
        <f t="shared" si="1"/>
        <v>0</v>
      </c>
      <c r="V8" s="37">
        <v>0</v>
      </c>
      <c r="W8" s="37">
        <v>0</v>
      </c>
      <c r="X8" s="37">
        <v>0</v>
      </c>
      <c r="Y8" s="38"/>
      <c r="Z8" s="39">
        <f t="shared" si="2"/>
        <v>0</v>
      </c>
      <c r="AA8" s="37">
        <v>0</v>
      </c>
      <c r="AB8" s="37">
        <v>0</v>
      </c>
      <c r="AC8" s="37">
        <v>0</v>
      </c>
      <c r="AD8" s="38"/>
      <c r="AE8" s="39">
        <f t="shared" si="3"/>
        <v>0</v>
      </c>
      <c r="AF8" s="37">
        <v>0</v>
      </c>
      <c r="AG8" s="37">
        <v>0</v>
      </c>
      <c r="AH8" s="37">
        <v>0</v>
      </c>
      <c r="AI8" s="38"/>
      <c r="AJ8" s="39">
        <f t="shared" si="4"/>
        <v>0</v>
      </c>
      <c r="AK8" s="37">
        <v>0</v>
      </c>
      <c r="AL8" s="37">
        <v>0</v>
      </c>
      <c r="AM8" s="37">
        <v>0</v>
      </c>
      <c r="AN8" s="38"/>
      <c r="AO8" s="39">
        <f t="shared" si="5"/>
        <v>0</v>
      </c>
      <c r="AP8" s="37">
        <v>0</v>
      </c>
      <c r="AQ8" s="37">
        <v>0</v>
      </c>
      <c r="AR8" s="37">
        <v>0</v>
      </c>
      <c r="AS8" s="38"/>
      <c r="AT8" s="39">
        <f t="shared" si="6"/>
        <v>0</v>
      </c>
      <c r="AU8" s="37">
        <v>0</v>
      </c>
      <c r="AV8" s="37">
        <v>0</v>
      </c>
      <c r="AW8" s="37">
        <v>0</v>
      </c>
      <c r="AX8" s="38"/>
      <c r="AY8" s="39">
        <f t="shared" si="7"/>
        <v>0</v>
      </c>
      <c r="AZ8" s="40">
        <f t="shared" si="8"/>
        <v>0</v>
      </c>
      <c r="BA8" s="41">
        <v>0</v>
      </c>
      <c r="BB8" s="41">
        <v>0</v>
      </c>
      <c r="BC8" s="41">
        <v>0</v>
      </c>
      <c r="BD8" s="42"/>
      <c r="BE8" s="39">
        <f t="shared" si="30"/>
        <v>0</v>
      </c>
      <c r="BF8" s="41">
        <v>0</v>
      </c>
      <c r="BG8" s="41">
        <v>0</v>
      </c>
      <c r="BH8" s="41">
        <v>0</v>
      </c>
      <c r="BI8" s="42"/>
      <c r="BJ8" s="39">
        <f t="shared" si="9"/>
        <v>0</v>
      </c>
      <c r="BK8" s="41">
        <v>0</v>
      </c>
      <c r="BL8" s="41">
        <v>0</v>
      </c>
      <c r="BM8" s="41">
        <v>0</v>
      </c>
      <c r="BN8" s="42"/>
      <c r="BO8" s="39">
        <f t="shared" si="10"/>
        <v>0</v>
      </c>
      <c r="BP8" s="41">
        <v>0</v>
      </c>
      <c r="BQ8" s="41">
        <v>0</v>
      </c>
      <c r="BR8" s="41">
        <v>0</v>
      </c>
      <c r="BS8" s="42"/>
      <c r="BT8" s="39">
        <f t="shared" si="11"/>
        <v>0</v>
      </c>
      <c r="BU8" s="43">
        <v>0</v>
      </c>
      <c r="BV8" s="43">
        <v>0</v>
      </c>
      <c r="BW8" s="43">
        <v>0</v>
      </c>
      <c r="BX8" s="42"/>
      <c r="BY8" s="39">
        <f t="shared" si="12"/>
        <v>0</v>
      </c>
      <c r="BZ8" s="43">
        <v>0</v>
      </c>
      <c r="CA8" s="43">
        <v>0</v>
      </c>
      <c r="CB8" s="43">
        <v>0</v>
      </c>
      <c r="CC8" s="44"/>
      <c r="CD8" s="45">
        <f t="shared" si="13"/>
        <v>0</v>
      </c>
      <c r="CE8" s="46"/>
      <c r="CF8" s="47"/>
      <c r="CG8" s="47"/>
      <c r="CH8" s="42"/>
      <c r="CI8" s="47"/>
      <c r="CJ8" s="47"/>
      <c r="CK8" s="47"/>
      <c r="CL8" s="42"/>
      <c r="CM8" s="47"/>
      <c r="CN8" s="47"/>
      <c r="CO8" s="47"/>
      <c r="CP8" s="42"/>
      <c r="CQ8" s="47"/>
      <c r="CR8" s="47"/>
      <c r="CS8" s="47"/>
      <c r="CT8" s="42"/>
      <c r="CU8" s="47"/>
      <c r="CV8" s="47"/>
      <c r="CW8" s="47"/>
      <c r="CX8" s="42"/>
      <c r="CY8" s="47"/>
      <c r="CZ8" s="47"/>
      <c r="DA8" s="47"/>
      <c r="DB8" s="48"/>
      <c r="DC8" s="49"/>
      <c r="DD8" s="50">
        <f t="shared" si="31"/>
        <v>0</v>
      </c>
      <c r="DE8" s="51">
        <f t="shared" si="32"/>
        <v>0</v>
      </c>
      <c r="DF8" s="51">
        <f t="shared" si="33"/>
        <v>0</v>
      </c>
      <c r="DG8" s="38">
        <f t="shared" si="34"/>
        <v>0</v>
      </c>
      <c r="DH8" s="52">
        <f t="shared" si="14"/>
        <v>0</v>
      </c>
      <c r="DI8" s="39">
        <f t="shared" si="35"/>
        <v>0</v>
      </c>
      <c r="DJ8" s="53">
        <f t="shared" si="15"/>
        <v>5</v>
      </c>
      <c r="DK8" s="54">
        <f t="shared" si="16"/>
        <v>0</v>
      </c>
      <c r="DL8" s="39">
        <f t="shared" si="17"/>
        <v>0</v>
      </c>
      <c r="DM8" s="39">
        <f t="shared" si="18"/>
        <v>5</v>
      </c>
      <c r="DN8" s="39">
        <f t="shared" si="19"/>
        <v>0</v>
      </c>
      <c r="DO8" s="39">
        <f t="shared" si="20"/>
        <v>0</v>
      </c>
      <c r="DP8" s="39">
        <f t="shared" si="21"/>
        <v>5</v>
      </c>
      <c r="DQ8" s="55">
        <f t="shared" si="22"/>
        <v>0</v>
      </c>
      <c r="DR8" s="55">
        <f t="shared" si="23"/>
        <v>0</v>
      </c>
      <c r="DS8" s="55">
        <f t="shared" si="24"/>
        <v>5</v>
      </c>
      <c r="DT8" s="55">
        <f t="shared" si="25"/>
        <v>0</v>
      </c>
      <c r="DU8" s="55">
        <f t="shared" si="26"/>
        <v>0</v>
      </c>
      <c r="DV8" s="56">
        <f t="shared" si="27"/>
        <v>5</v>
      </c>
      <c r="DW8" s="55">
        <f>IF(DV8&lt;&gt;20,RANK(DV8,$DV$4:$DV$14,1)+COUNTIF(DV$4:DV8,DV8)-1,20)</f>
        <v>5</v>
      </c>
      <c r="DX8" s="57">
        <f t="shared" si="28"/>
        <v>0</v>
      </c>
      <c r="DY8" s="58" t="str">
        <f t="shared" si="29"/>
        <v>-</v>
      </c>
      <c r="DZ8" s="32"/>
      <c r="EA8" s="4"/>
      <c r="EB8" s="4"/>
    </row>
    <row r="9" spans="1:132" ht="15.9" customHeight="1" x14ac:dyDescent="0.25">
      <c r="A9" s="4"/>
      <c r="B9" s="4"/>
      <c r="C9" s="5"/>
      <c r="D9" s="59">
        <f>classi!B17</f>
        <v>0</v>
      </c>
      <c r="E9" s="33"/>
      <c r="F9" s="34">
        <f>classi!C17</f>
        <v>0</v>
      </c>
      <c r="G9" s="34">
        <f>classi!D17</f>
        <v>0</v>
      </c>
      <c r="H9" s="34">
        <f>classi!G17</f>
        <v>0</v>
      </c>
      <c r="I9" s="33"/>
      <c r="J9" s="33"/>
      <c r="K9" s="33"/>
      <c r="L9" s="37">
        <v>0</v>
      </c>
      <c r="M9" s="37">
        <v>0</v>
      </c>
      <c r="N9" s="37">
        <v>0</v>
      </c>
      <c r="O9" s="38"/>
      <c r="P9" s="39">
        <f t="shared" si="0"/>
        <v>0</v>
      </c>
      <c r="Q9" s="37">
        <v>0</v>
      </c>
      <c r="R9" s="37">
        <v>0</v>
      </c>
      <c r="S9" s="37">
        <v>0</v>
      </c>
      <c r="T9" s="38"/>
      <c r="U9" s="39">
        <f t="shared" si="1"/>
        <v>0</v>
      </c>
      <c r="V9" s="37">
        <v>0</v>
      </c>
      <c r="W9" s="37">
        <v>0</v>
      </c>
      <c r="X9" s="37">
        <v>0</v>
      </c>
      <c r="Y9" s="38"/>
      <c r="Z9" s="39">
        <f t="shared" si="2"/>
        <v>0</v>
      </c>
      <c r="AA9" s="37">
        <v>0</v>
      </c>
      <c r="AB9" s="37">
        <v>0</v>
      </c>
      <c r="AC9" s="37">
        <v>0</v>
      </c>
      <c r="AD9" s="38"/>
      <c r="AE9" s="39">
        <f t="shared" si="3"/>
        <v>0</v>
      </c>
      <c r="AF9" s="37">
        <v>0</v>
      </c>
      <c r="AG9" s="37">
        <v>0</v>
      </c>
      <c r="AH9" s="37">
        <v>0</v>
      </c>
      <c r="AI9" s="38"/>
      <c r="AJ9" s="39">
        <f t="shared" si="4"/>
        <v>0</v>
      </c>
      <c r="AK9" s="37">
        <v>0</v>
      </c>
      <c r="AL9" s="37">
        <v>0</v>
      </c>
      <c r="AM9" s="37">
        <v>0</v>
      </c>
      <c r="AN9" s="38"/>
      <c r="AO9" s="39">
        <f t="shared" si="5"/>
        <v>0</v>
      </c>
      <c r="AP9" s="37">
        <v>0</v>
      </c>
      <c r="AQ9" s="37">
        <v>0</v>
      </c>
      <c r="AR9" s="37">
        <v>0</v>
      </c>
      <c r="AS9" s="38"/>
      <c r="AT9" s="39">
        <f t="shared" si="6"/>
        <v>0</v>
      </c>
      <c r="AU9" s="37">
        <v>0</v>
      </c>
      <c r="AV9" s="37">
        <v>0</v>
      </c>
      <c r="AW9" s="37">
        <v>0</v>
      </c>
      <c r="AX9" s="38"/>
      <c r="AY9" s="39">
        <f t="shared" si="7"/>
        <v>0</v>
      </c>
      <c r="AZ9" s="40">
        <f t="shared" si="8"/>
        <v>0</v>
      </c>
      <c r="BA9" s="41">
        <v>0</v>
      </c>
      <c r="BB9" s="41">
        <v>0</v>
      </c>
      <c r="BC9" s="41">
        <v>0</v>
      </c>
      <c r="BD9" s="42"/>
      <c r="BE9" s="39">
        <f t="shared" si="30"/>
        <v>0</v>
      </c>
      <c r="BF9" s="41">
        <v>0</v>
      </c>
      <c r="BG9" s="41">
        <v>0</v>
      </c>
      <c r="BH9" s="41">
        <v>0</v>
      </c>
      <c r="BI9" s="42"/>
      <c r="BJ9" s="39">
        <f t="shared" si="9"/>
        <v>0</v>
      </c>
      <c r="BK9" s="41">
        <v>0</v>
      </c>
      <c r="BL9" s="41">
        <v>0</v>
      </c>
      <c r="BM9" s="41">
        <v>0</v>
      </c>
      <c r="BN9" s="42"/>
      <c r="BO9" s="39">
        <f t="shared" si="10"/>
        <v>0</v>
      </c>
      <c r="BP9" s="41">
        <v>0</v>
      </c>
      <c r="BQ9" s="41">
        <v>0</v>
      </c>
      <c r="BR9" s="41">
        <v>0</v>
      </c>
      <c r="BS9" s="42"/>
      <c r="BT9" s="39">
        <f t="shared" si="11"/>
        <v>0</v>
      </c>
      <c r="BU9" s="43">
        <v>0</v>
      </c>
      <c r="BV9" s="43">
        <v>0</v>
      </c>
      <c r="BW9" s="43">
        <v>0</v>
      </c>
      <c r="BX9" s="42"/>
      <c r="BY9" s="39">
        <f t="shared" si="12"/>
        <v>0</v>
      </c>
      <c r="BZ9" s="43">
        <v>0</v>
      </c>
      <c r="CA9" s="43">
        <v>0</v>
      </c>
      <c r="CB9" s="43">
        <v>0</v>
      </c>
      <c r="CC9" s="44"/>
      <c r="CD9" s="45">
        <f t="shared" si="13"/>
        <v>0</v>
      </c>
      <c r="CE9" s="46"/>
      <c r="CF9" s="47"/>
      <c r="CG9" s="47"/>
      <c r="CH9" s="42"/>
      <c r="CI9" s="47"/>
      <c r="CJ9" s="47"/>
      <c r="CK9" s="47"/>
      <c r="CL9" s="42"/>
      <c r="CM9" s="47"/>
      <c r="CN9" s="47"/>
      <c r="CO9" s="47"/>
      <c r="CP9" s="42"/>
      <c r="CQ9" s="47"/>
      <c r="CR9" s="47"/>
      <c r="CS9" s="47"/>
      <c r="CT9" s="42"/>
      <c r="CU9" s="47"/>
      <c r="CV9" s="47"/>
      <c r="CW9" s="47"/>
      <c r="CX9" s="42"/>
      <c r="CY9" s="47"/>
      <c r="CZ9" s="47"/>
      <c r="DA9" s="47"/>
      <c r="DB9" s="48"/>
      <c r="DC9" s="49"/>
      <c r="DD9" s="50">
        <f t="shared" si="31"/>
        <v>0</v>
      </c>
      <c r="DE9" s="51">
        <f t="shared" si="32"/>
        <v>0</v>
      </c>
      <c r="DF9" s="51">
        <f t="shared" si="33"/>
        <v>0</v>
      </c>
      <c r="DG9" s="38">
        <f t="shared" si="34"/>
        <v>0</v>
      </c>
      <c r="DH9" s="52">
        <f t="shared" si="14"/>
        <v>0</v>
      </c>
      <c r="DI9" s="39">
        <f t="shared" si="35"/>
        <v>0</v>
      </c>
      <c r="DJ9" s="53">
        <f t="shared" si="15"/>
        <v>5</v>
      </c>
      <c r="DK9" s="54">
        <f t="shared" si="16"/>
        <v>0</v>
      </c>
      <c r="DL9" s="39">
        <f t="shared" si="17"/>
        <v>0</v>
      </c>
      <c r="DM9" s="39">
        <f t="shared" si="18"/>
        <v>5</v>
      </c>
      <c r="DN9" s="39">
        <f t="shared" si="19"/>
        <v>0</v>
      </c>
      <c r="DO9" s="39">
        <f t="shared" si="20"/>
        <v>0</v>
      </c>
      <c r="DP9" s="39">
        <f t="shared" si="21"/>
        <v>5</v>
      </c>
      <c r="DQ9" s="55">
        <f t="shared" si="22"/>
        <v>0</v>
      </c>
      <c r="DR9" s="55">
        <f t="shared" si="23"/>
        <v>0</v>
      </c>
      <c r="DS9" s="55">
        <f t="shared" si="24"/>
        <v>5</v>
      </c>
      <c r="DT9" s="55">
        <f t="shared" si="25"/>
        <v>0</v>
      </c>
      <c r="DU9" s="55">
        <f t="shared" si="26"/>
        <v>0</v>
      </c>
      <c r="DV9" s="56">
        <f t="shared" si="27"/>
        <v>20</v>
      </c>
      <c r="DW9" s="55">
        <f>IF(DV9&lt;&gt;20,RANK(DV9,$DV$4:$DV$14,1)+COUNTIF(DV$4:DV9,DV9)-1,20)</f>
        <v>20</v>
      </c>
      <c r="DX9" s="57">
        <f t="shared" si="28"/>
        <v>0</v>
      </c>
      <c r="DY9" s="58" t="str">
        <f t="shared" si="29"/>
        <v>-</v>
      </c>
      <c r="DZ9" s="32"/>
      <c r="EA9" s="4"/>
      <c r="EB9" s="4"/>
    </row>
    <row r="10" spans="1:132" ht="15.9" customHeight="1" x14ac:dyDescent="0.25">
      <c r="A10" s="4"/>
      <c r="B10" s="4"/>
      <c r="C10" s="5"/>
      <c r="D10" s="59">
        <f>classi!B18</f>
        <v>0</v>
      </c>
      <c r="E10" s="33"/>
      <c r="F10" s="34">
        <f>classi!C18</f>
        <v>0</v>
      </c>
      <c r="G10" s="34">
        <f>classi!D18</f>
        <v>0</v>
      </c>
      <c r="H10" s="34">
        <f>classi!G18</f>
        <v>0</v>
      </c>
      <c r="I10" s="33"/>
      <c r="J10" s="33"/>
      <c r="K10" s="33"/>
      <c r="L10" s="37">
        <v>0</v>
      </c>
      <c r="M10" s="37">
        <v>0</v>
      </c>
      <c r="N10" s="37">
        <v>0</v>
      </c>
      <c r="O10" s="38"/>
      <c r="P10" s="39">
        <f t="shared" si="0"/>
        <v>0</v>
      </c>
      <c r="Q10" s="37">
        <v>0</v>
      </c>
      <c r="R10" s="37">
        <v>0</v>
      </c>
      <c r="S10" s="37">
        <v>0</v>
      </c>
      <c r="T10" s="38"/>
      <c r="U10" s="39">
        <f t="shared" si="1"/>
        <v>0</v>
      </c>
      <c r="V10" s="37">
        <v>0</v>
      </c>
      <c r="W10" s="37">
        <v>0</v>
      </c>
      <c r="X10" s="37">
        <v>0</v>
      </c>
      <c r="Y10" s="38"/>
      <c r="Z10" s="39">
        <f t="shared" si="2"/>
        <v>0</v>
      </c>
      <c r="AA10" s="37">
        <v>0</v>
      </c>
      <c r="AB10" s="37">
        <v>0</v>
      </c>
      <c r="AC10" s="37">
        <v>0</v>
      </c>
      <c r="AD10" s="38"/>
      <c r="AE10" s="39">
        <f t="shared" si="3"/>
        <v>0</v>
      </c>
      <c r="AF10" s="37">
        <v>0</v>
      </c>
      <c r="AG10" s="37">
        <v>0</v>
      </c>
      <c r="AH10" s="37">
        <v>0</v>
      </c>
      <c r="AI10" s="38"/>
      <c r="AJ10" s="39">
        <f t="shared" si="4"/>
        <v>0</v>
      </c>
      <c r="AK10" s="37">
        <v>0</v>
      </c>
      <c r="AL10" s="37">
        <v>0</v>
      </c>
      <c r="AM10" s="37">
        <v>0</v>
      </c>
      <c r="AN10" s="38"/>
      <c r="AO10" s="39">
        <f t="shared" si="5"/>
        <v>0</v>
      </c>
      <c r="AP10" s="37">
        <v>0</v>
      </c>
      <c r="AQ10" s="37">
        <v>0</v>
      </c>
      <c r="AR10" s="37">
        <v>0</v>
      </c>
      <c r="AS10" s="38"/>
      <c r="AT10" s="39">
        <f t="shared" si="6"/>
        <v>0</v>
      </c>
      <c r="AU10" s="37">
        <v>0</v>
      </c>
      <c r="AV10" s="37">
        <v>0</v>
      </c>
      <c r="AW10" s="37">
        <v>0</v>
      </c>
      <c r="AX10" s="38"/>
      <c r="AY10" s="39">
        <f t="shared" si="7"/>
        <v>0</v>
      </c>
      <c r="AZ10" s="40">
        <f t="shared" si="8"/>
        <v>0</v>
      </c>
      <c r="BA10" s="41">
        <v>0</v>
      </c>
      <c r="BB10" s="41">
        <v>0</v>
      </c>
      <c r="BC10" s="41">
        <v>0</v>
      </c>
      <c r="BD10" s="42"/>
      <c r="BE10" s="39">
        <f t="shared" si="30"/>
        <v>0</v>
      </c>
      <c r="BF10" s="41">
        <v>0</v>
      </c>
      <c r="BG10" s="41">
        <v>0</v>
      </c>
      <c r="BH10" s="41">
        <v>0</v>
      </c>
      <c r="BI10" s="42"/>
      <c r="BJ10" s="39">
        <f t="shared" si="9"/>
        <v>0</v>
      </c>
      <c r="BK10" s="41">
        <v>0</v>
      </c>
      <c r="BL10" s="41">
        <v>0</v>
      </c>
      <c r="BM10" s="41">
        <v>0</v>
      </c>
      <c r="BN10" s="42"/>
      <c r="BO10" s="39">
        <f t="shared" si="10"/>
        <v>0</v>
      </c>
      <c r="BP10" s="41">
        <v>0</v>
      </c>
      <c r="BQ10" s="41">
        <v>0</v>
      </c>
      <c r="BR10" s="41">
        <v>0</v>
      </c>
      <c r="BS10" s="42"/>
      <c r="BT10" s="39">
        <f t="shared" si="11"/>
        <v>0</v>
      </c>
      <c r="BU10" s="43">
        <v>0</v>
      </c>
      <c r="BV10" s="43">
        <v>0</v>
      </c>
      <c r="BW10" s="43">
        <v>0</v>
      </c>
      <c r="BX10" s="42"/>
      <c r="BY10" s="39">
        <f t="shared" si="12"/>
        <v>0</v>
      </c>
      <c r="BZ10" s="43">
        <v>0</v>
      </c>
      <c r="CA10" s="43">
        <v>0</v>
      </c>
      <c r="CB10" s="43">
        <v>0</v>
      </c>
      <c r="CC10" s="44"/>
      <c r="CD10" s="45">
        <f t="shared" si="13"/>
        <v>0</v>
      </c>
      <c r="CE10" s="46"/>
      <c r="CF10" s="47"/>
      <c r="CG10" s="47"/>
      <c r="CH10" s="42"/>
      <c r="CI10" s="47"/>
      <c r="CJ10" s="47"/>
      <c r="CK10" s="47"/>
      <c r="CL10" s="42"/>
      <c r="CM10" s="47"/>
      <c r="CN10" s="47"/>
      <c r="CO10" s="47"/>
      <c r="CP10" s="42"/>
      <c r="CQ10" s="47"/>
      <c r="CR10" s="47"/>
      <c r="CS10" s="47"/>
      <c r="CT10" s="42"/>
      <c r="CU10" s="47"/>
      <c r="CV10" s="47"/>
      <c r="CW10" s="47"/>
      <c r="CX10" s="42"/>
      <c r="CY10" s="47"/>
      <c r="CZ10" s="47"/>
      <c r="DA10" s="47"/>
      <c r="DB10" s="48"/>
      <c r="DC10" s="49"/>
      <c r="DD10" s="50">
        <f t="shared" si="31"/>
        <v>0</v>
      </c>
      <c r="DE10" s="51">
        <f t="shared" si="32"/>
        <v>0</v>
      </c>
      <c r="DF10" s="51">
        <f t="shared" si="33"/>
        <v>0</v>
      </c>
      <c r="DG10" s="38">
        <f t="shared" si="34"/>
        <v>0</v>
      </c>
      <c r="DH10" s="52">
        <f t="shared" si="14"/>
        <v>0</v>
      </c>
      <c r="DI10" s="39">
        <f t="shared" si="35"/>
        <v>0</v>
      </c>
      <c r="DJ10" s="53">
        <f t="shared" si="15"/>
        <v>5</v>
      </c>
      <c r="DK10" s="54">
        <f t="shared" si="16"/>
        <v>0</v>
      </c>
      <c r="DL10" s="39">
        <f t="shared" si="17"/>
        <v>0</v>
      </c>
      <c r="DM10" s="39">
        <f t="shared" si="18"/>
        <v>5</v>
      </c>
      <c r="DN10" s="39">
        <f t="shared" si="19"/>
        <v>0</v>
      </c>
      <c r="DO10" s="39">
        <f t="shared" si="20"/>
        <v>0</v>
      </c>
      <c r="DP10" s="39">
        <f t="shared" si="21"/>
        <v>5</v>
      </c>
      <c r="DQ10" s="55">
        <f t="shared" si="22"/>
        <v>0</v>
      </c>
      <c r="DR10" s="55">
        <f t="shared" si="23"/>
        <v>0</v>
      </c>
      <c r="DS10" s="55">
        <f t="shared" si="24"/>
        <v>5</v>
      </c>
      <c r="DT10" s="55">
        <f t="shared" si="25"/>
        <v>0</v>
      </c>
      <c r="DU10" s="55">
        <f t="shared" si="26"/>
        <v>0</v>
      </c>
      <c r="DV10" s="56">
        <f t="shared" si="27"/>
        <v>20</v>
      </c>
      <c r="DW10" s="55">
        <f>IF(DV10&lt;&gt;20,RANK(DV10,$DV$4:$DV$14,1)+COUNTIF(DV$4:DV10,DV10)-1,20)</f>
        <v>20</v>
      </c>
      <c r="DX10" s="57">
        <f t="shared" si="28"/>
        <v>0</v>
      </c>
      <c r="DY10" s="58" t="str">
        <f t="shared" si="29"/>
        <v>-</v>
      </c>
      <c r="DZ10" s="32"/>
      <c r="EA10" s="4"/>
      <c r="EB10" s="4"/>
    </row>
    <row r="11" spans="1:132" ht="15.9" customHeight="1" x14ac:dyDescent="0.25">
      <c r="A11" s="4"/>
      <c r="B11" s="4"/>
      <c r="C11" s="5"/>
      <c r="D11" s="60">
        <f>classi!B24</f>
        <v>0</v>
      </c>
      <c r="E11" s="33"/>
      <c r="F11" s="34">
        <f>classi!C24</f>
        <v>0</v>
      </c>
      <c r="G11" s="34">
        <f>classi!D24</f>
        <v>0</v>
      </c>
      <c r="H11" s="34">
        <f>classi!G24</f>
        <v>0</v>
      </c>
      <c r="I11" s="33"/>
      <c r="J11" s="33"/>
      <c r="K11" s="33"/>
      <c r="L11" s="37">
        <v>0</v>
      </c>
      <c r="M11" s="37">
        <v>0</v>
      </c>
      <c r="N11" s="37">
        <v>0</v>
      </c>
      <c r="O11" s="38"/>
      <c r="P11" s="39">
        <f t="shared" si="0"/>
        <v>0</v>
      </c>
      <c r="Q11" s="37">
        <v>0</v>
      </c>
      <c r="R11" s="37">
        <v>0</v>
      </c>
      <c r="S11" s="37">
        <v>0</v>
      </c>
      <c r="T11" s="38"/>
      <c r="U11" s="39">
        <f t="shared" si="1"/>
        <v>0</v>
      </c>
      <c r="V11" s="37">
        <v>0</v>
      </c>
      <c r="W11" s="37">
        <v>0</v>
      </c>
      <c r="X11" s="37">
        <v>0</v>
      </c>
      <c r="Y11" s="38"/>
      <c r="Z11" s="39">
        <f t="shared" si="2"/>
        <v>0</v>
      </c>
      <c r="AA11" s="37">
        <v>0</v>
      </c>
      <c r="AB11" s="37">
        <v>0</v>
      </c>
      <c r="AC11" s="37">
        <v>0</v>
      </c>
      <c r="AD11" s="38"/>
      <c r="AE11" s="39">
        <f t="shared" si="3"/>
        <v>0</v>
      </c>
      <c r="AF11" s="37">
        <v>0</v>
      </c>
      <c r="AG11" s="37">
        <v>0</v>
      </c>
      <c r="AH11" s="37">
        <v>0</v>
      </c>
      <c r="AI11" s="38"/>
      <c r="AJ11" s="39">
        <f t="shared" si="4"/>
        <v>0</v>
      </c>
      <c r="AK11" s="37">
        <v>0</v>
      </c>
      <c r="AL11" s="37">
        <v>0</v>
      </c>
      <c r="AM11" s="37">
        <v>0</v>
      </c>
      <c r="AN11" s="38"/>
      <c r="AO11" s="39">
        <f t="shared" si="5"/>
        <v>0</v>
      </c>
      <c r="AP11" s="37">
        <v>0</v>
      </c>
      <c r="AQ11" s="37">
        <v>0</v>
      </c>
      <c r="AR11" s="37">
        <v>0</v>
      </c>
      <c r="AS11" s="38"/>
      <c r="AT11" s="39">
        <f t="shared" si="6"/>
        <v>0</v>
      </c>
      <c r="AU11" s="37">
        <v>0</v>
      </c>
      <c r="AV11" s="37">
        <v>0</v>
      </c>
      <c r="AW11" s="37">
        <v>0</v>
      </c>
      <c r="AX11" s="38"/>
      <c r="AY11" s="39">
        <f t="shared" si="7"/>
        <v>0</v>
      </c>
      <c r="AZ11" s="40">
        <f t="shared" si="8"/>
        <v>0</v>
      </c>
      <c r="BA11" s="41">
        <v>0</v>
      </c>
      <c r="BB11" s="41">
        <v>0</v>
      </c>
      <c r="BC11" s="41">
        <v>0</v>
      </c>
      <c r="BD11" s="42"/>
      <c r="BE11" s="39">
        <f t="shared" si="30"/>
        <v>0</v>
      </c>
      <c r="BF11" s="41">
        <v>0</v>
      </c>
      <c r="BG11" s="41">
        <v>0</v>
      </c>
      <c r="BH11" s="41">
        <v>0</v>
      </c>
      <c r="BI11" s="42"/>
      <c r="BJ11" s="39">
        <f t="shared" si="9"/>
        <v>0</v>
      </c>
      <c r="BK11" s="41">
        <v>0</v>
      </c>
      <c r="BL11" s="41">
        <v>0</v>
      </c>
      <c r="BM11" s="41">
        <v>0</v>
      </c>
      <c r="BN11" s="42"/>
      <c r="BO11" s="39">
        <f t="shared" si="10"/>
        <v>0</v>
      </c>
      <c r="BP11" s="41">
        <v>0</v>
      </c>
      <c r="BQ11" s="41">
        <v>0</v>
      </c>
      <c r="BR11" s="41">
        <v>0</v>
      </c>
      <c r="BS11" s="42"/>
      <c r="BT11" s="39">
        <f t="shared" si="11"/>
        <v>0</v>
      </c>
      <c r="BU11" s="43">
        <v>0</v>
      </c>
      <c r="BV11" s="43">
        <v>0</v>
      </c>
      <c r="BW11" s="43">
        <v>0</v>
      </c>
      <c r="BX11" s="42"/>
      <c r="BY11" s="39">
        <f t="shared" si="12"/>
        <v>0</v>
      </c>
      <c r="BZ11" s="43">
        <v>0</v>
      </c>
      <c r="CA11" s="43">
        <v>0</v>
      </c>
      <c r="CB11" s="43">
        <v>0</v>
      </c>
      <c r="CC11" s="44"/>
      <c r="CD11" s="45">
        <f t="shared" si="13"/>
        <v>0</v>
      </c>
      <c r="CE11" s="46"/>
      <c r="CF11" s="47"/>
      <c r="CG11" s="47"/>
      <c r="CH11" s="42"/>
      <c r="CI11" s="47"/>
      <c r="CJ11" s="47"/>
      <c r="CK11" s="47"/>
      <c r="CL11" s="42"/>
      <c r="CM11" s="47"/>
      <c r="CN11" s="47"/>
      <c r="CO11" s="47"/>
      <c r="CP11" s="42"/>
      <c r="CQ11" s="47"/>
      <c r="CR11" s="47"/>
      <c r="CS11" s="47"/>
      <c r="CT11" s="42"/>
      <c r="CU11" s="47"/>
      <c r="CV11" s="47"/>
      <c r="CW11" s="47"/>
      <c r="CX11" s="42"/>
      <c r="CY11" s="47"/>
      <c r="CZ11" s="47"/>
      <c r="DA11" s="47"/>
      <c r="DB11" s="48"/>
      <c r="DC11" s="49"/>
      <c r="DD11" s="50">
        <f t="shared" si="31"/>
        <v>0</v>
      </c>
      <c r="DE11" s="51">
        <f t="shared" si="32"/>
        <v>0</v>
      </c>
      <c r="DF11" s="51">
        <f t="shared" si="33"/>
        <v>0</v>
      </c>
      <c r="DG11" s="38">
        <f t="shared" si="34"/>
        <v>0</v>
      </c>
      <c r="DH11" s="52">
        <f t="shared" si="14"/>
        <v>0</v>
      </c>
      <c r="DI11" s="39">
        <f t="shared" si="35"/>
        <v>0</v>
      </c>
      <c r="DJ11" s="53">
        <f t="shared" si="15"/>
        <v>5</v>
      </c>
      <c r="DK11" s="54">
        <f t="shared" si="16"/>
        <v>0</v>
      </c>
      <c r="DL11" s="39">
        <f t="shared" si="17"/>
        <v>0</v>
      </c>
      <c r="DM11" s="39">
        <f t="shared" si="18"/>
        <v>5</v>
      </c>
      <c r="DN11" s="39">
        <f t="shared" si="19"/>
        <v>0</v>
      </c>
      <c r="DO11" s="39">
        <f t="shared" si="20"/>
        <v>0</v>
      </c>
      <c r="DP11" s="39">
        <f t="shared" si="21"/>
        <v>5</v>
      </c>
      <c r="DQ11" s="55">
        <f t="shared" si="22"/>
        <v>0</v>
      </c>
      <c r="DR11" s="55">
        <f t="shared" si="23"/>
        <v>0</v>
      </c>
      <c r="DS11" s="55">
        <f t="shared" si="24"/>
        <v>5</v>
      </c>
      <c r="DT11" s="55">
        <f t="shared" si="25"/>
        <v>0</v>
      </c>
      <c r="DU11" s="55">
        <f t="shared" si="26"/>
        <v>0</v>
      </c>
      <c r="DV11" s="56">
        <f t="shared" si="27"/>
        <v>20</v>
      </c>
      <c r="DW11" s="55">
        <f>IF(DV11&lt;&gt;20,RANK(DV11,$DV$4:$DV$14,1)+COUNTIF(DV$4:DV11,DV11)-1,20)</f>
        <v>20</v>
      </c>
      <c r="DX11" s="57">
        <f t="shared" si="28"/>
        <v>0</v>
      </c>
      <c r="DY11" s="58" t="str">
        <f t="shared" si="29"/>
        <v>-</v>
      </c>
      <c r="DZ11" s="32"/>
      <c r="EA11" s="4"/>
      <c r="EB11" s="4"/>
    </row>
    <row r="12" spans="1:132" ht="15.9" customHeight="1" x14ac:dyDescent="0.25">
      <c r="A12" s="4"/>
      <c r="B12" s="4"/>
      <c r="C12" s="5"/>
      <c r="D12" s="60">
        <f>classi!B25</f>
        <v>0</v>
      </c>
      <c r="E12" s="33"/>
      <c r="F12" s="34">
        <f>classi!C25</f>
        <v>0</v>
      </c>
      <c r="G12" s="34">
        <f>classi!D25</f>
        <v>0</v>
      </c>
      <c r="H12" s="34">
        <f>classi!G25</f>
        <v>0</v>
      </c>
      <c r="I12" s="33"/>
      <c r="J12" s="33"/>
      <c r="K12" s="33"/>
      <c r="L12" s="37">
        <v>0</v>
      </c>
      <c r="M12" s="37">
        <v>0</v>
      </c>
      <c r="N12" s="37">
        <v>0</v>
      </c>
      <c r="O12" s="38"/>
      <c r="P12" s="39">
        <f t="shared" si="0"/>
        <v>0</v>
      </c>
      <c r="Q12" s="37">
        <v>0</v>
      </c>
      <c r="R12" s="37">
        <v>0</v>
      </c>
      <c r="S12" s="37">
        <v>0</v>
      </c>
      <c r="T12" s="38"/>
      <c r="U12" s="39">
        <f t="shared" si="1"/>
        <v>0</v>
      </c>
      <c r="V12" s="37">
        <v>0</v>
      </c>
      <c r="W12" s="37">
        <v>0</v>
      </c>
      <c r="X12" s="37">
        <v>0</v>
      </c>
      <c r="Y12" s="38"/>
      <c r="Z12" s="39">
        <f t="shared" si="2"/>
        <v>0</v>
      </c>
      <c r="AA12" s="37">
        <v>0</v>
      </c>
      <c r="AB12" s="37">
        <v>0</v>
      </c>
      <c r="AC12" s="37">
        <v>0</v>
      </c>
      <c r="AD12" s="38"/>
      <c r="AE12" s="39">
        <f t="shared" si="3"/>
        <v>0</v>
      </c>
      <c r="AF12" s="37">
        <v>0</v>
      </c>
      <c r="AG12" s="37">
        <v>0</v>
      </c>
      <c r="AH12" s="37">
        <v>0</v>
      </c>
      <c r="AI12" s="38"/>
      <c r="AJ12" s="39">
        <f t="shared" si="4"/>
        <v>0</v>
      </c>
      <c r="AK12" s="37">
        <v>0</v>
      </c>
      <c r="AL12" s="37">
        <v>0</v>
      </c>
      <c r="AM12" s="37">
        <v>0</v>
      </c>
      <c r="AN12" s="38"/>
      <c r="AO12" s="39">
        <f t="shared" si="5"/>
        <v>0</v>
      </c>
      <c r="AP12" s="37">
        <v>0</v>
      </c>
      <c r="AQ12" s="37">
        <v>0</v>
      </c>
      <c r="AR12" s="37">
        <v>0</v>
      </c>
      <c r="AS12" s="38"/>
      <c r="AT12" s="39">
        <f t="shared" si="6"/>
        <v>0</v>
      </c>
      <c r="AU12" s="37">
        <v>0</v>
      </c>
      <c r="AV12" s="37">
        <v>0</v>
      </c>
      <c r="AW12" s="37">
        <v>0</v>
      </c>
      <c r="AX12" s="38"/>
      <c r="AY12" s="39">
        <f t="shared" si="7"/>
        <v>0</v>
      </c>
      <c r="AZ12" s="40">
        <f t="shared" si="8"/>
        <v>0</v>
      </c>
      <c r="BA12" s="41">
        <v>0</v>
      </c>
      <c r="BB12" s="41">
        <v>0</v>
      </c>
      <c r="BC12" s="41">
        <v>0</v>
      </c>
      <c r="BD12" s="42"/>
      <c r="BE12" s="39">
        <f t="shared" si="30"/>
        <v>0</v>
      </c>
      <c r="BF12" s="41">
        <v>0</v>
      </c>
      <c r="BG12" s="41">
        <v>0</v>
      </c>
      <c r="BH12" s="41">
        <v>0</v>
      </c>
      <c r="BI12" s="42"/>
      <c r="BJ12" s="39">
        <f t="shared" si="9"/>
        <v>0</v>
      </c>
      <c r="BK12" s="41">
        <v>0</v>
      </c>
      <c r="BL12" s="41">
        <v>0</v>
      </c>
      <c r="BM12" s="41">
        <v>0</v>
      </c>
      <c r="BN12" s="42"/>
      <c r="BO12" s="39">
        <f t="shared" si="10"/>
        <v>0</v>
      </c>
      <c r="BP12" s="41">
        <v>0</v>
      </c>
      <c r="BQ12" s="41">
        <v>0</v>
      </c>
      <c r="BR12" s="41">
        <v>0</v>
      </c>
      <c r="BS12" s="42"/>
      <c r="BT12" s="39">
        <f t="shared" si="11"/>
        <v>0</v>
      </c>
      <c r="BU12" s="43">
        <v>0</v>
      </c>
      <c r="BV12" s="43">
        <v>0</v>
      </c>
      <c r="BW12" s="43">
        <v>0</v>
      </c>
      <c r="BX12" s="42"/>
      <c r="BY12" s="39">
        <f t="shared" si="12"/>
        <v>0</v>
      </c>
      <c r="BZ12" s="43">
        <v>0</v>
      </c>
      <c r="CA12" s="43">
        <v>0</v>
      </c>
      <c r="CB12" s="43">
        <v>0</v>
      </c>
      <c r="CC12" s="44"/>
      <c r="CD12" s="45">
        <f t="shared" si="13"/>
        <v>0</v>
      </c>
      <c r="CE12" s="46"/>
      <c r="CF12" s="47"/>
      <c r="CG12" s="47"/>
      <c r="CH12" s="42"/>
      <c r="CI12" s="47"/>
      <c r="CJ12" s="47"/>
      <c r="CK12" s="47"/>
      <c r="CL12" s="42"/>
      <c r="CM12" s="47"/>
      <c r="CN12" s="47"/>
      <c r="CO12" s="47"/>
      <c r="CP12" s="42"/>
      <c r="CQ12" s="47"/>
      <c r="CR12" s="47"/>
      <c r="CS12" s="47"/>
      <c r="CT12" s="42"/>
      <c r="CU12" s="47"/>
      <c r="CV12" s="47"/>
      <c r="CW12" s="47"/>
      <c r="CX12" s="42"/>
      <c r="CY12" s="47"/>
      <c r="CZ12" s="47"/>
      <c r="DA12" s="47"/>
      <c r="DB12" s="48"/>
      <c r="DC12" s="49"/>
      <c r="DD12" s="50">
        <f t="shared" si="31"/>
        <v>0</v>
      </c>
      <c r="DE12" s="51">
        <f t="shared" si="32"/>
        <v>0</v>
      </c>
      <c r="DF12" s="51">
        <f t="shared" si="33"/>
        <v>0</v>
      </c>
      <c r="DG12" s="38">
        <f t="shared" si="34"/>
        <v>0</v>
      </c>
      <c r="DH12" s="52">
        <f t="shared" si="14"/>
        <v>0</v>
      </c>
      <c r="DI12" s="39">
        <f t="shared" si="35"/>
        <v>0</v>
      </c>
      <c r="DJ12" s="53">
        <f t="shared" si="15"/>
        <v>5</v>
      </c>
      <c r="DK12" s="54">
        <f t="shared" si="16"/>
        <v>0</v>
      </c>
      <c r="DL12" s="39">
        <f t="shared" si="17"/>
        <v>0</v>
      </c>
      <c r="DM12" s="39">
        <f t="shared" si="18"/>
        <v>5</v>
      </c>
      <c r="DN12" s="39">
        <f t="shared" si="19"/>
        <v>0</v>
      </c>
      <c r="DO12" s="39">
        <f t="shared" si="20"/>
        <v>0</v>
      </c>
      <c r="DP12" s="39">
        <f t="shared" si="21"/>
        <v>5</v>
      </c>
      <c r="DQ12" s="55">
        <f t="shared" si="22"/>
        <v>0</v>
      </c>
      <c r="DR12" s="55">
        <f t="shared" si="23"/>
        <v>0</v>
      </c>
      <c r="DS12" s="55">
        <f t="shared" si="24"/>
        <v>5</v>
      </c>
      <c r="DT12" s="55">
        <f t="shared" si="25"/>
        <v>0</v>
      </c>
      <c r="DU12" s="55">
        <f t="shared" si="26"/>
        <v>0</v>
      </c>
      <c r="DV12" s="56">
        <f t="shared" si="27"/>
        <v>20</v>
      </c>
      <c r="DW12" s="55">
        <f>IF(DV12&lt;&gt;20,RANK(DV12,$DV$4:$DV$14,1)+COUNTIF(DV$4:DV12,DV12)-1,20)</f>
        <v>20</v>
      </c>
      <c r="DX12" s="57">
        <f t="shared" si="28"/>
        <v>0</v>
      </c>
      <c r="DY12" s="58" t="str">
        <f t="shared" si="29"/>
        <v>-</v>
      </c>
      <c r="DZ12" s="32"/>
      <c r="EA12" s="4"/>
      <c r="EB12" s="4"/>
    </row>
    <row r="13" spans="1:132" ht="15.9" customHeight="1" x14ac:dyDescent="0.25">
      <c r="A13" s="4"/>
      <c r="B13" s="4"/>
      <c r="C13" s="5"/>
      <c r="D13" s="60">
        <f>classi!B26</f>
        <v>0</v>
      </c>
      <c r="E13" s="33"/>
      <c r="F13" s="34">
        <f>classi!C26</f>
        <v>0</v>
      </c>
      <c r="G13" s="34">
        <f>classi!D26</f>
        <v>0</v>
      </c>
      <c r="H13" s="34">
        <f>classi!G26</f>
        <v>0</v>
      </c>
      <c r="I13" s="33"/>
      <c r="J13" s="33"/>
      <c r="K13" s="33"/>
      <c r="L13" s="37">
        <v>0</v>
      </c>
      <c r="M13" s="37">
        <v>0</v>
      </c>
      <c r="N13" s="37">
        <v>0</v>
      </c>
      <c r="O13" s="38"/>
      <c r="P13" s="39">
        <f t="shared" si="0"/>
        <v>0</v>
      </c>
      <c r="Q13" s="37">
        <v>0</v>
      </c>
      <c r="R13" s="37">
        <v>0</v>
      </c>
      <c r="S13" s="37">
        <v>0</v>
      </c>
      <c r="T13" s="38"/>
      <c r="U13" s="39">
        <f t="shared" si="1"/>
        <v>0</v>
      </c>
      <c r="V13" s="37">
        <v>0</v>
      </c>
      <c r="W13" s="37">
        <v>0</v>
      </c>
      <c r="X13" s="37">
        <v>0</v>
      </c>
      <c r="Y13" s="38"/>
      <c r="Z13" s="39">
        <f t="shared" si="2"/>
        <v>0</v>
      </c>
      <c r="AA13" s="37">
        <v>0</v>
      </c>
      <c r="AB13" s="37">
        <v>0</v>
      </c>
      <c r="AC13" s="37">
        <v>0</v>
      </c>
      <c r="AD13" s="38"/>
      <c r="AE13" s="39">
        <f t="shared" si="3"/>
        <v>0</v>
      </c>
      <c r="AF13" s="37">
        <v>0</v>
      </c>
      <c r="AG13" s="37">
        <v>0</v>
      </c>
      <c r="AH13" s="37">
        <v>0</v>
      </c>
      <c r="AI13" s="38"/>
      <c r="AJ13" s="39">
        <f t="shared" si="4"/>
        <v>0</v>
      </c>
      <c r="AK13" s="37">
        <v>0</v>
      </c>
      <c r="AL13" s="37">
        <v>0</v>
      </c>
      <c r="AM13" s="37">
        <v>0</v>
      </c>
      <c r="AN13" s="38"/>
      <c r="AO13" s="39">
        <f t="shared" si="5"/>
        <v>0</v>
      </c>
      <c r="AP13" s="37">
        <v>0</v>
      </c>
      <c r="AQ13" s="37">
        <v>0</v>
      </c>
      <c r="AR13" s="37">
        <v>0</v>
      </c>
      <c r="AS13" s="38"/>
      <c r="AT13" s="39">
        <f t="shared" si="6"/>
        <v>0</v>
      </c>
      <c r="AU13" s="37">
        <v>0</v>
      </c>
      <c r="AV13" s="37">
        <v>0</v>
      </c>
      <c r="AW13" s="37">
        <v>0</v>
      </c>
      <c r="AX13" s="38"/>
      <c r="AY13" s="39">
        <f t="shared" si="7"/>
        <v>0</v>
      </c>
      <c r="AZ13" s="40">
        <f t="shared" si="8"/>
        <v>0</v>
      </c>
      <c r="BA13" s="41">
        <v>0</v>
      </c>
      <c r="BB13" s="41">
        <v>0</v>
      </c>
      <c r="BC13" s="41">
        <v>0</v>
      </c>
      <c r="BD13" s="42"/>
      <c r="BE13" s="39">
        <f t="shared" si="30"/>
        <v>0</v>
      </c>
      <c r="BF13" s="41">
        <v>0</v>
      </c>
      <c r="BG13" s="41">
        <v>0</v>
      </c>
      <c r="BH13" s="41">
        <v>0</v>
      </c>
      <c r="BI13" s="42"/>
      <c r="BJ13" s="39">
        <f t="shared" si="9"/>
        <v>0</v>
      </c>
      <c r="BK13" s="41">
        <v>0</v>
      </c>
      <c r="BL13" s="41">
        <v>0</v>
      </c>
      <c r="BM13" s="41">
        <v>0</v>
      </c>
      <c r="BN13" s="42"/>
      <c r="BO13" s="39">
        <f t="shared" si="10"/>
        <v>0</v>
      </c>
      <c r="BP13" s="41">
        <v>0</v>
      </c>
      <c r="BQ13" s="41">
        <v>0</v>
      </c>
      <c r="BR13" s="41">
        <v>0</v>
      </c>
      <c r="BS13" s="42"/>
      <c r="BT13" s="39">
        <f t="shared" si="11"/>
        <v>0</v>
      </c>
      <c r="BU13" s="43">
        <v>0</v>
      </c>
      <c r="BV13" s="43">
        <v>0</v>
      </c>
      <c r="BW13" s="43">
        <v>0</v>
      </c>
      <c r="BX13" s="42"/>
      <c r="BY13" s="39">
        <f t="shared" si="12"/>
        <v>0</v>
      </c>
      <c r="BZ13" s="43">
        <v>0</v>
      </c>
      <c r="CA13" s="43">
        <v>0</v>
      </c>
      <c r="CB13" s="43">
        <v>0</v>
      </c>
      <c r="CC13" s="44"/>
      <c r="CD13" s="45">
        <f t="shared" si="13"/>
        <v>0</v>
      </c>
      <c r="CE13" s="46"/>
      <c r="CF13" s="47"/>
      <c r="CG13" s="47"/>
      <c r="CH13" s="42"/>
      <c r="CI13" s="47"/>
      <c r="CJ13" s="47"/>
      <c r="CK13" s="47"/>
      <c r="CL13" s="42"/>
      <c r="CM13" s="47"/>
      <c r="CN13" s="47"/>
      <c r="CO13" s="47"/>
      <c r="CP13" s="42"/>
      <c r="CQ13" s="47"/>
      <c r="CR13" s="47"/>
      <c r="CS13" s="47"/>
      <c r="CT13" s="42"/>
      <c r="CU13" s="47"/>
      <c r="CV13" s="47"/>
      <c r="CW13" s="47"/>
      <c r="CX13" s="42"/>
      <c r="CY13" s="47"/>
      <c r="CZ13" s="47"/>
      <c r="DA13" s="47"/>
      <c r="DB13" s="48"/>
      <c r="DC13" s="49"/>
      <c r="DD13" s="50">
        <f t="shared" si="31"/>
        <v>0</v>
      </c>
      <c r="DE13" s="51">
        <f t="shared" si="32"/>
        <v>0</v>
      </c>
      <c r="DF13" s="51">
        <f t="shared" si="33"/>
        <v>0</v>
      </c>
      <c r="DG13" s="38">
        <f t="shared" si="34"/>
        <v>0</v>
      </c>
      <c r="DH13" s="52">
        <f t="shared" si="14"/>
        <v>0</v>
      </c>
      <c r="DI13" s="39">
        <f t="shared" si="35"/>
        <v>0</v>
      </c>
      <c r="DJ13" s="53">
        <f t="shared" si="15"/>
        <v>5</v>
      </c>
      <c r="DK13" s="54">
        <f t="shared" si="16"/>
        <v>0</v>
      </c>
      <c r="DL13" s="39">
        <f t="shared" si="17"/>
        <v>0</v>
      </c>
      <c r="DM13" s="39">
        <f t="shared" si="18"/>
        <v>5</v>
      </c>
      <c r="DN13" s="39">
        <f t="shared" si="19"/>
        <v>0</v>
      </c>
      <c r="DO13" s="39">
        <f t="shared" si="20"/>
        <v>0</v>
      </c>
      <c r="DP13" s="39">
        <f t="shared" si="21"/>
        <v>5</v>
      </c>
      <c r="DQ13" s="55">
        <f t="shared" si="22"/>
        <v>0</v>
      </c>
      <c r="DR13" s="55">
        <f t="shared" si="23"/>
        <v>0</v>
      </c>
      <c r="DS13" s="55">
        <f t="shared" si="24"/>
        <v>5</v>
      </c>
      <c r="DT13" s="55">
        <f t="shared" si="25"/>
        <v>0</v>
      </c>
      <c r="DU13" s="55">
        <f t="shared" si="26"/>
        <v>0</v>
      </c>
      <c r="DV13" s="56">
        <f t="shared" si="27"/>
        <v>20</v>
      </c>
      <c r="DW13" s="55">
        <f>IF(DV13&lt;&gt;20,RANK(DV13,$DV$4:$DV$14,1)+COUNTIF(DV$4:DV13,DV13)-1,20)</f>
        <v>20</v>
      </c>
      <c r="DX13" s="57">
        <f t="shared" si="28"/>
        <v>0</v>
      </c>
      <c r="DY13" s="58" t="str">
        <f t="shared" si="29"/>
        <v>-</v>
      </c>
      <c r="DZ13" s="32"/>
      <c r="EA13" s="4"/>
      <c r="EB13" s="4"/>
    </row>
    <row r="14" spans="1:132" ht="15.9" customHeight="1" thickBot="1" x14ac:dyDescent="0.3">
      <c r="A14" s="4"/>
      <c r="B14" s="4"/>
      <c r="C14" s="5"/>
      <c r="D14" s="60">
        <f>classi!B27</f>
        <v>0</v>
      </c>
      <c r="E14" s="33"/>
      <c r="F14" s="34">
        <f>classi!C27</f>
        <v>0</v>
      </c>
      <c r="G14" s="34">
        <f>classi!D27</f>
        <v>0</v>
      </c>
      <c r="H14" s="34">
        <f>classi!G27</f>
        <v>0</v>
      </c>
      <c r="I14" s="33"/>
      <c r="J14" s="33"/>
      <c r="K14" s="33"/>
      <c r="L14" s="37">
        <v>0</v>
      </c>
      <c r="M14" s="37">
        <v>0</v>
      </c>
      <c r="N14" s="37">
        <v>0</v>
      </c>
      <c r="O14" s="38"/>
      <c r="P14" s="39">
        <f t="shared" si="0"/>
        <v>0</v>
      </c>
      <c r="Q14" s="37">
        <v>0</v>
      </c>
      <c r="R14" s="37">
        <v>0</v>
      </c>
      <c r="S14" s="37">
        <v>0</v>
      </c>
      <c r="T14" s="38"/>
      <c r="U14" s="39">
        <f t="shared" si="1"/>
        <v>0</v>
      </c>
      <c r="V14" s="37">
        <v>0</v>
      </c>
      <c r="W14" s="37">
        <v>0</v>
      </c>
      <c r="X14" s="37">
        <v>0</v>
      </c>
      <c r="Y14" s="38"/>
      <c r="Z14" s="39">
        <f t="shared" si="2"/>
        <v>0</v>
      </c>
      <c r="AA14" s="37">
        <v>0</v>
      </c>
      <c r="AB14" s="37">
        <v>0</v>
      </c>
      <c r="AC14" s="37">
        <v>0</v>
      </c>
      <c r="AD14" s="38"/>
      <c r="AE14" s="39">
        <f t="shared" si="3"/>
        <v>0</v>
      </c>
      <c r="AF14" s="37">
        <v>0</v>
      </c>
      <c r="AG14" s="37">
        <v>0</v>
      </c>
      <c r="AH14" s="37">
        <v>0</v>
      </c>
      <c r="AI14" s="38"/>
      <c r="AJ14" s="39">
        <f t="shared" si="4"/>
        <v>0</v>
      </c>
      <c r="AK14" s="37">
        <v>0</v>
      </c>
      <c r="AL14" s="37">
        <v>0</v>
      </c>
      <c r="AM14" s="37">
        <v>0</v>
      </c>
      <c r="AN14" s="38"/>
      <c r="AO14" s="39">
        <f t="shared" si="5"/>
        <v>0</v>
      </c>
      <c r="AP14" s="37">
        <v>0</v>
      </c>
      <c r="AQ14" s="37">
        <v>0</v>
      </c>
      <c r="AR14" s="37">
        <v>0</v>
      </c>
      <c r="AS14" s="38"/>
      <c r="AT14" s="39">
        <f t="shared" si="6"/>
        <v>0</v>
      </c>
      <c r="AU14" s="37">
        <v>0</v>
      </c>
      <c r="AV14" s="37">
        <v>0</v>
      </c>
      <c r="AW14" s="37">
        <v>0</v>
      </c>
      <c r="AX14" s="38"/>
      <c r="AY14" s="39">
        <f t="shared" si="7"/>
        <v>0</v>
      </c>
      <c r="AZ14" s="40">
        <f t="shared" si="8"/>
        <v>0</v>
      </c>
      <c r="BA14" s="41">
        <v>0</v>
      </c>
      <c r="BB14" s="41">
        <v>0</v>
      </c>
      <c r="BC14" s="41">
        <v>0</v>
      </c>
      <c r="BD14" s="42"/>
      <c r="BE14" s="39">
        <f t="shared" si="30"/>
        <v>0</v>
      </c>
      <c r="BF14" s="41">
        <v>0</v>
      </c>
      <c r="BG14" s="41">
        <v>0</v>
      </c>
      <c r="BH14" s="41">
        <v>0</v>
      </c>
      <c r="BI14" s="42"/>
      <c r="BJ14" s="39">
        <f t="shared" si="9"/>
        <v>0</v>
      </c>
      <c r="BK14" s="41">
        <v>0</v>
      </c>
      <c r="BL14" s="41">
        <v>0</v>
      </c>
      <c r="BM14" s="41">
        <v>0</v>
      </c>
      <c r="BN14" s="42"/>
      <c r="BO14" s="39">
        <f t="shared" si="10"/>
        <v>0</v>
      </c>
      <c r="BP14" s="41">
        <v>0</v>
      </c>
      <c r="BQ14" s="41">
        <v>0</v>
      </c>
      <c r="BR14" s="41">
        <v>0</v>
      </c>
      <c r="BS14" s="42"/>
      <c r="BT14" s="39">
        <f t="shared" si="11"/>
        <v>0</v>
      </c>
      <c r="BU14" s="43">
        <v>0</v>
      </c>
      <c r="BV14" s="43">
        <v>0</v>
      </c>
      <c r="BW14" s="43">
        <v>0</v>
      </c>
      <c r="BX14" s="42"/>
      <c r="BY14" s="39">
        <f t="shared" si="12"/>
        <v>0</v>
      </c>
      <c r="BZ14" s="43">
        <v>0</v>
      </c>
      <c r="CA14" s="43">
        <v>0</v>
      </c>
      <c r="CB14" s="43">
        <v>0</v>
      </c>
      <c r="CC14" s="44"/>
      <c r="CD14" s="45">
        <f t="shared" si="13"/>
        <v>0</v>
      </c>
      <c r="CE14" s="46"/>
      <c r="CF14" s="47"/>
      <c r="CG14" s="47"/>
      <c r="CH14" s="42"/>
      <c r="CI14" s="47"/>
      <c r="CJ14" s="47"/>
      <c r="CK14" s="47"/>
      <c r="CL14" s="42"/>
      <c r="CM14" s="47"/>
      <c r="CN14" s="47"/>
      <c r="CO14" s="47"/>
      <c r="CP14" s="42"/>
      <c r="CQ14" s="47"/>
      <c r="CR14" s="47"/>
      <c r="CS14" s="47"/>
      <c r="CT14" s="42"/>
      <c r="CU14" s="47"/>
      <c r="CV14" s="47"/>
      <c r="CW14" s="47"/>
      <c r="CX14" s="42"/>
      <c r="CY14" s="47"/>
      <c r="CZ14" s="47"/>
      <c r="DA14" s="47"/>
      <c r="DB14" s="48"/>
      <c r="DC14" s="49"/>
      <c r="DD14" s="50">
        <f t="shared" si="31"/>
        <v>0</v>
      </c>
      <c r="DE14" s="51">
        <f t="shared" si="32"/>
        <v>0</v>
      </c>
      <c r="DF14" s="51">
        <f t="shared" si="33"/>
        <v>0</v>
      </c>
      <c r="DG14" s="38">
        <f t="shared" si="34"/>
        <v>0</v>
      </c>
      <c r="DH14" s="52">
        <f t="shared" si="14"/>
        <v>0</v>
      </c>
      <c r="DI14" s="39">
        <f t="shared" si="35"/>
        <v>0</v>
      </c>
      <c r="DJ14" s="53">
        <f t="shared" si="15"/>
        <v>5</v>
      </c>
      <c r="DK14" s="54">
        <f t="shared" si="16"/>
        <v>0</v>
      </c>
      <c r="DL14" s="39">
        <f t="shared" si="17"/>
        <v>0</v>
      </c>
      <c r="DM14" s="39">
        <f t="shared" si="18"/>
        <v>5</v>
      </c>
      <c r="DN14" s="39">
        <f t="shared" si="19"/>
        <v>0</v>
      </c>
      <c r="DO14" s="39">
        <f t="shared" si="20"/>
        <v>0</v>
      </c>
      <c r="DP14" s="39">
        <f t="shared" si="21"/>
        <v>5</v>
      </c>
      <c r="DQ14" s="55">
        <f t="shared" si="22"/>
        <v>0</v>
      </c>
      <c r="DR14" s="55">
        <f t="shared" si="23"/>
        <v>0</v>
      </c>
      <c r="DS14" s="55">
        <f t="shared" si="24"/>
        <v>5</v>
      </c>
      <c r="DT14" s="55">
        <f t="shared" si="25"/>
        <v>0</v>
      </c>
      <c r="DU14" s="55">
        <f t="shared" si="26"/>
        <v>0</v>
      </c>
      <c r="DV14" s="56">
        <f t="shared" si="27"/>
        <v>20</v>
      </c>
      <c r="DW14" s="55">
        <f>IF(DV14&lt;&gt;20,RANK(DV14,$DV$4:$DV$14,1)+COUNTIF(DV$4:DV14,DV14)-1,20)</f>
        <v>20</v>
      </c>
      <c r="DX14" s="57">
        <f t="shared" si="28"/>
        <v>0</v>
      </c>
      <c r="DY14" s="58" t="str">
        <f t="shared" si="29"/>
        <v>-</v>
      </c>
      <c r="DZ14" s="32"/>
      <c r="EA14" s="4"/>
      <c r="EB14" s="4"/>
    </row>
    <row r="15" spans="1:132" ht="16.5" customHeight="1" x14ac:dyDescent="0.25">
      <c r="A15" s="4"/>
      <c r="B15" s="4"/>
      <c r="C15" s="11"/>
      <c r="D15" s="132"/>
      <c r="E15" s="86"/>
      <c r="F15" s="132"/>
      <c r="G15" s="132"/>
      <c r="H15" s="132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8"/>
      <c r="DL15" s="88"/>
      <c r="DM15" s="88"/>
      <c r="DN15" s="88"/>
      <c r="DO15" s="88"/>
      <c r="DP15" s="88"/>
      <c r="DQ15" s="88"/>
      <c r="DR15" s="89">
        <f t="shared" si="23"/>
        <v>0</v>
      </c>
      <c r="DS15" s="90"/>
      <c r="DT15" s="88"/>
      <c r="DU15" s="88"/>
      <c r="DV15" s="88"/>
      <c r="DW15" s="88"/>
      <c r="DX15" s="88"/>
      <c r="DY15" s="88"/>
      <c r="DZ15" s="11"/>
      <c r="EA15" s="4"/>
      <c r="EB15" s="4"/>
    </row>
    <row r="16" spans="1:132" ht="15.9" customHeight="1" x14ac:dyDescent="0.25">
      <c r="A16" s="4"/>
      <c r="B16" s="4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2"/>
      <c r="DL16" s="92"/>
      <c r="DM16" s="92"/>
      <c r="DN16" s="92"/>
      <c r="DO16" s="92"/>
      <c r="DP16" s="92"/>
      <c r="DQ16" s="11"/>
      <c r="DR16" s="11"/>
      <c r="DS16" s="11"/>
      <c r="DT16" s="11"/>
      <c r="DU16" s="11"/>
      <c r="DV16" s="11"/>
      <c r="DW16" s="11"/>
      <c r="DX16" s="93"/>
      <c r="DY16" s="93"/>
      <c r="DZ16" s="11"/>
      <c r="EA16" s="4"/>
      <c r="EB16" s="4"/>
    </row>
    <row r="17" spans="1:132" ht="16.5" customHeight="1" thickBot="1" x14ac:dyDescent="0.3">
      <c r="A17" s="4"/>
      <c r="B17" s="4"/>
      <c r="C17" s="1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2"/>
      <c r="DL17" s="92"/>
      <c r="DM17" s="92"/>
      <c r="DN17" s="92"/>
      <c r="DO17" s="92"/>
      <c r="DP17" s="92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4"/>
      <c r="EB17" s="4"/>
    </row>
    <row r="18" spans="1:132" ht="17.100000000000001" customHeight="1" thickBot="1" x14ac:dyDescent="0.3">
      <c r="A18" s="4"/>
      <c r="B18" s="4"/>
      <c r="C18" s="5"/>
      <c r="D18" s="94" t="str">
        <f>D2</f>
        <v xml:space="preserve">HTM 1 DOMENICA </v>
      </c>
      <c r="E18" s="95"/>
      <c r="F18" s="96"/>
      <c r="G18" s="97"/>
      <c r="H18" s="98"/>
      <c r="I18" s="322"/>
      <c r="J18" s="99"/>
      <c r="K18" s="100"/>
      <c r="L18" s="353" t="s">
        <v>25</v>
      </c>
      <c r="M18" s="354"/>
      <c r="N18" s="354"/>
      <c r="O18" s="355"/>
      <c r="P18" s="353" t="s">
        <v>26</v>
      </c>
      <c r="Q18" s="354"/>
      <c r="R18" s="354"/>
      <c r="S18" s="354"/>
      <c r="T18" s="355"/>
      <c r="U18" s="353" t="s">
        <v>27</v>
      </c>
      <c r="V18" s="354"/>
      <c r="W18" s="354"/>
      <c r="X18" s="354"/>
      <c r="Y18" s="354"/>
      <c r="Z18" s="354"/>
      <c r="AA18" s="355"/>
      <c r="AB18" s="101"/>
      <c r="AC18" s="323"/>
      <c r="AD18" s="323"/>
      <c r="AE18" s="324"/>
      <c r="AF18" s="325"/>
      <c r="AG18" s="32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4"/>
      <c r="EB18" s="4"/>
    </row>
    <row r="19" spans="1:132" ht="17.100000000000001" customHeight="1" thickBot="1" x14ac:dyDescent="0.3">
      <c r="A19" s="4"/>
      <c r="B19" s="4"/>
      <c r="C19" s="5"/>
      <c r="D19" s="17" t="s">
        <v>55</v>
      </c>
      <c r="E19" s="18"/>
      <c r="F19" s="19" t="s">
        <v>2</v>
      </c>
      <c r="G19" s="19" t="s">
        <v>3</v>
      </c>
      <c r="H19" s="19" t="s">
        <v>17</v>
      </c>
      <c r="I19" s="102"/>
      <c r="J19" s="102"/>
      <c r="K19" s="103"/>
      <c r="L19" s="104" t="s">
        <v>28</v>
      </c>
      <c r="M19" s="105" t="s">
        <v>29</v>
      </c>
      <c r="N19" s="105" t="s">
        <v>30</v>
      </c>
      <c r="O19" s="106" t="s">
        <v>31</v>
      </c>
      <c r="P19" s="104" t="s">
        <v>32</v>
      </c>
      <c r="Q19" s="105" t="s">
        <v>33</v>
      </c>
      <c r="R19" s="105" t="s">
        <v>34</v>
      </c>
      <c r="S19" s="105" t="s">
        <v>35</v>
      </c>
      <c r="T19" s="107" t="s">
        <v>65</v>
      </c>
      <c r="U19" s="104" t="s">
        <v>37</v>
      </c>
      <c r="V19" s="105" t="s">
        <v>38</v>
      </c>
      <c r="W19" s="105" t="s">
        <v>39</v>
      </c>
      <c r="X19" s="105" t="s">
        <v>40</v>
      </c>
      <c r="Y19" s="105" t="s">
        <v>66</v>
      </c>
      <c r="Z19" s="105" t="s">
        <v>67</v>
      </c>
      <c r="AA19" s="106" t="s">
        <v>68</v>
      </c>
      <c r="AB19" s="104" t="s">
        <v>69</v>
      </c>
      <c r="AC19" s="108" t="s">
        <v>52</v>
      </c>
      <c r="AD19" s="108" t="s">
        <v>1</v>
      </c>
      <c r="AE19" s="109"/>
      <c r="AF19" s="110"/>
      <c r="AG19" s="32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4"/>
      <c r="EB19" s="4"/>
    </row>
    <row r="20" spans="1:132" ht="16.5" customHeight="1" thickBot="1" x14ac:dyDescent="0.3">
      <c r="A20" s="4"/>
      <c r="B20" s="4"/>
      <c r="C20" s="111">
        <v>1</v>
      </c>
      <c r="D20" s="112">
        <f t="shared" ref="D20:D28" si="36">IF(AA20="-",INDEX(DV$1:DV$14,MATCH(C20,$DW$1:$DW$14,0)),AA20)</f>
        <v>1</v>
      </c>
      <c r="E20" s="113"/>
      <c r="F20" s="114" t="str">
        <f>INDEX(F$1:F$13,MATCH(C20,$DW$1:$DW$13,0))</f>
        <v>MARINA</v>
      </c>
      <c r="G20" s="114" t="str">
        <f>INDEX(G$1:G$13,MATCH(C20,$DW$1:$DW$13,0))</f>
        <v>SAMSONOVA</v>
      </c>
      <c r="H20" s="114" t="str">
        <f>INDEX(H$1:H$13,MATCH(C20,$DW$1:$DW$13,0))</f>
        <v>ZAR</v>
      </c>
      <c r="I20" s="113"/>
      <c r="J20" s="113"/>
      <c r="K20" s="115"/>
      <c r="L20" s="116">
        <f t="shared" ref="L20:L28" si="37">INDEX(P$1:P$14,MATCH(C20,$DW$1:$DW$14,0))</f>
        <v>20.333333333333332</v>
      </c>
      <c r="M20" s="117">
        <f t="shared" ref="M20:M28" si="38">INDEX(U$1:U$14,MATCH(C20,$DW$1:$DW$14,0))</f>
        <v>19.666666666666668</v>
      </c>
      <c r="N20" s="117">
        <f t="shared" ref="N20:N28" si="39">INDEX(Z$1:Z$14,MATCH(C20,$DW$1:$DW$14,0))</f>
        <v>20.333333333333332</v>
      </c>
      <c r="O20" s="118">
        <f t="shared" ref="O20:O28" si="40">INDEX(AE$1:AE$14,MATCH(C20,$DW$1:$DW$14,0))</f>
        <v>21</v>
      </c>
      <c r="P20" s="116">
        <f t="shared" ref="P20:P28" si="41">INDEX(AJ$1:AJ$14,MATCH(C20,$DW$1:$DW$14,0))</f>
        <v>19.666666666666668</v>
      </c>
      <c r="Q20" s="117">
        <f t="shared" ref="Q20:Q28" si="42">INDEX(AO$1:AO$14,MATCH(C20,$DW$1:$DW$14,0))</f>
        <v>18</v>
      </c>
      <c r="R20" s="117">
        <f t="shared" ref="R20:R28" si="43">INDEX(AT$1:AT$14,MATCH(C20,$DW$1:$DW$14,0))</f>
        <v>18.666666666666668</v>
      </c>
      <c r="S20" s="118">
        <f t="shared" ref="S20:S28" si="44">INDEX(AY$1:AY$14,MATCH(C20,$DW$1:$DW$14,0))</f>
        <v>19</v>
      </c>
      <c r="T20" s="119">
        <f t="shared" ref="T20:T28" si="45">INDEX(AZ$1:AZ$14,MATCH(C20,$DW$1:$DW$14,0))</f>
        <v>156.66666666666666</v>
      </c>
      <c r="U20" s="116">
        <f t="shared" ref="U20:U28" si="46">INDEX(BE$1:BE$14,MATCH(C20,$DW$1:$DW$14,0))</f>
        <v>0</v>
      </c>
      <c r="V20" s="117">
        <f>INDEX(BJ$1:BJ$14,MATCH(C20,$DW$1:$DW$14,0))</f>
        <v>0</v>
      </c>
      <c r="W20" s="117">
        <f t="shared" ref="W20:W28" si="47">INDEX(BO$1:BO$14,MATCH(C20,$DW$1:$DW$14,0))</f>
        <v>0</v>
      </c>
      <c r="X20" s="117">
        <f t="shared" ref="X20:X28" si="48">INDEX(BT$1:BT$14,MATCH(C20,$DW$1:$DW$14,0))</f>
        <v>0</v>
      </c>
      <c r="Y20" s="117">
        <f t="shared" ref="Y20:Y28" si="49">INDEX(BY$1:BY$14,MATCH(C20,$DW$1:$DW$14,0))</f>
        <v>0</v>
      </c>
      <c r="Z20" s="118">
        <f t="shared" ref="Z20:Z28" si="50">INDEX(CD$1:CD$14,MATCH(C20,$DW$1:$DW$14,0))</f>
        <v>0.16666666666666666</v>
      </c>
      <c r="AA20" s="120" t="str">
        <f t="shared" ref="AA20:AA28" si="51">INDEX(DY$1:DY$14,MATCH(C20,$DW$1:$DW$14,0))</f>
        <v>-</v>
      </c>
      <c r="AB20" s="116">
        <f t="shared" ref="AB20:AB28" si="52">INDEX(DH$1:DH$14,MATCH(C20,$DW$1:$DW$14,0))</f>
        <v>0.16666666666666666</v>
      </c>
      <c r="AC20" s="117">
        <f t="shared" ref="AC20:AC28" si="53">INDEX(DI$1:DI$14,MATCH(C20,$DW$1:$DW$14,0))</f>
        <v>156.5</v>
      </c>
      <c r="AD20" s="138">
        <f t="shared" ref="AD20:AD28" si="54">INDEX(D$1:D$14,MATCH(C20,$DW$1:$DW$14,0))</f>
        <v>34</v>
      </c>
      <c r="AE20" s="122"/>
      <c r="AF20" s="139" t="str">
        <f>IF(AC20&gt;=150,"Point","-")</f>
        <v>Point</v>
      </c>
      <c r="AG20" s="124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4"/>
      <c r="EB20" s="4"/>
    </row>
    <row r="21" spans="1:132" ht="15.9" customHeight="1" thickBot="1" x14ac:dyDescent="0.3">
      <c r="A21" s="4"/>
      <c r="B21" s="4"/>
      <c r="C21" s="111">
        <v>2</v>
      </c>
      <c r="D21" s="125">
        <f t="shared" si="36"/>
        <v>2</v>
      </c>
      <c r="E21" s="33"/>
      <c r="F21" s="114" t="str">
        <f>INDEX(F$1:F$13,MATCH(C21,$DW$1:$DW$13,0))</f>
        <v>PATRIZIA</v>
      </c>
      <c r="G21" s="114" t="str">
        <f>INDEX(G$1:G$13,MATCH(C21,$DW$1:$DW$13,0))</f>
        <v>ZAMPIERO</v>
      </c>
      <c r="H21" s="114" t="str">
        <f>INDEX(H$1:H$13,MATCH(C21,$DW$1:$DW$13,0))</f>
        <v>WHYMSRK'S THERE WHERE TIME</v>
      </c>
      <c r="I21" s="33"/>
      <c r="J21" s="33"/>
      <c r="K21" s="127"/>
      <c r="L21" s="54">
        <f t="shared" si="37"/>
        <v>21.333333333333332</v>
      </c>
      <c r="M21" s="39">
        <f t="shared" si="38"/>
        <v>20</v>
      </c>
      <c r="N21" s="39">
        <f t="shared" si="39"/>
        <v>18.666666666666668</v>
      </c>
      <c r="O21" s="53">
        <f t="shared" si="40"/>
        <v>20.333333333333332</v>
      </c>
      <c r="P21" s="54">
        <f t="shared" si="41"/>
        <v>19</v>
      </c>
      <c r="Q21" s="39">
        <f t="shared" si="42"/>
        <v>18.666666666666668</v>
      </c>
      <c r="R21" s="39">
        <f t="shared" si="43"/>
        <v>19</v>
      </c>
      <c r="S21" s="45">
        <f t="shared" si="44"/>
        <v>18.666666666666668</v>
      </c>
      <c r="T21" s="128">
        <f t="shared" si="45"/>
        <v>155.66666666666666</v>
      </c>
      <c r="U21" s="54">
        <f t="shared" si="46"/>
        <v>0</v>
      </c>
      <c r="V21" s="39">
        <f>INDEX(BJ1:BJ31,MATCH(C21,$DW1:$DW31,0))</f>
        <v>0</v>
      </c>
      <c r="W21" s="39">
        <f t="shared" si="47"/>
        <v>0</v>
      </c>
      <c r="X21" s="39">
        <f t="shared" si="48"/>
        <v>0</v>
      </c>
      <c r="Y21" s="39">
        <f t="shared" si="49"/>
        <v>0</v>
      </c>
      <c r="Z21" s="45">
        <f t="shared" si="50"/>
        <v>0</v>
      </c>
      <c r="AA21" s="129" t="str">
        <f t="shared" si="51"/>
        <v>-</v>
      </c>
      <c r="AB21" s="54">
        <f t="shared" si="52"/>
        <v>0</v>
      </c>
      <c r="AC21" s="39">
        <f t="shared" si="53"/>
        <v>155.66666666666666</v>
      </c>
      <c r="AD21" s="56">
        <f t="shared" si="54"/>
        <v>36</v>
      </c>
      <c r="AE21" s="57"/>
      <c r="AF21" s="139" t="str">
        <f t="shared" ref="AF21:AF24" si="55">IF(AC21&gt;=150,"Point","-")</f>
        <v>Point</v>
      </c>
      <c r="AG21" s="130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4"/>
      <c r="EB21" s="4"/>
    </row>
    <row r="22" spans="1:132" ht="15.9" customHeight="1" thickBot="1" x14ac:dyDescent="0.3">
      <c r="A22" s="4"/>
      <c r="B22" s="4"/>
      <c r="C22" s="111">
        <v>3</v>
      </c>
      <c r="D22" s="125">
        <f t="shared" si="36"/>
        <v>3</v>
      </c>
      <c r="E22" s="33"/>
      <c r="F22" s="114" t="str">
        <f>INDEX(F$1:F$13,MATCH(C22,$DW$1:$DW$13,0))</f>
        <v xml:space="preserve">STEFANIA </v>
      </c>
      <c r="G22" s="114" t="str">
        <f>INDEX(G$1:G$13,MATCH(C22,$DW$1:$DW$13,0))</f>
        <v>GASPARRI</v>
      </c>
      <c r="H22" s="114" t="str">
        <f>INDEX(H$1:H$13,MATCH(C22,$DW$1:$DW$13,0))</f>
        <v>GOCCIA</v>
      </c>
      <c r="I22" s="33"/>
      <c r="J22" s="33"/>
      <c r="K22" s="127"/>
      <c r="L22" s="54">
        <f t="shared" si="37"/>
        <v>16.666666666666668</v>
      </c>
      <c r="M22" s="39">
        <f t="shared" si="38"/>
        <v>17.333333333333332</v>
      </c>
      <c r="N22" s="39">
        <f t="shared" si="39"/>
        <v>19.666666666666668</v>
      </c>
      <c r="O22" s="53">
        <f t="shared" si="40"/>
        <v>20</v>
      </c>
      <c r="P22" s="54">
        <f t="shared" si="41"/>
        <v>18</v>
      </c>
      <c r="Q22" s="39">
        <f t="shared" si="42"/>
        <v>16.333333333333332</v>
      </c>
      <c r="R22" s="39">
        <f t="shared" si="43"/>
        <v>17.666666666666668</v>
      </c>
      <c r="S22" s="45">
        <f t="shared" si="44"/>
        <v>18.333333333333332</v>
      </c>
      <c r="T22" s="128">
        <f t="shared" si="45"/>
        <v>144</v>
      </c>
      <c r="U22" s="54">
        <f t="shared" si="46"/>
        <v>0</v>
      </c>
      <c r="V22" s="39">
        <f>INDEX(BJ1:BJ31,MATCH(C22,$DW1:$DW31,0))</f>
        <v>0</v>
      </c>
      <c r="W22" s="39">
        <f t="shared" si="47"/>
        <v>0</v>
      </c>
      <c r="X22" s="39">
        <f t="shared" si="48"/>
        <v>0</v>
      </c>
      <c r="Y22" s="39">
        <f t="shared" si="49"/>
        <v>0</v>
      </c>
      <c r="Z22" s="45">
        <f t="shared" si="50"/>
        <v>0.16666666666666666</v>
      </c>
      <c r="AA22" s="129" t="str">
        <f t="shared" si="51"/>
        <v>-</v>
      </c>
      <c r="AB22" s="54">
        <f t="shared" si="52"/>
        <v>0.16666666666666666</v>
      </c>
      <c r="AC22" s="39">
        <f t="shared" si="53"/>
        <v>143.83333333333334</v>
      </c>
      <c r="AD22" s="56">
        <f t="shared" si="54"/>
        <v>35</v>
      </c>
      <c r="AE22" s="57"/>
      <c r="AF22" s="139" t="str">
        <f t="shared" si="55"/>
        <v>-</v>
      </c>
      <c r="AG22" s="130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4"/>
      <c r="EB22" s="4"/>
    </row>
    <row r="23" spans="1:132" ht="15.9" customHeight="1" thickBot="1" x14ac:dyDescent="0.3">
      <c r="A23" s="4"/>
      <c r="B23" s="4"/>
      <c r="C23" s="111">
        <v>4</v>
      </c>
      <c r="D23" s="125">
        <f t="shared" si="36"/>
        <v>4</v>
      </c>
      <c r="E23" s="33"/>
      <c r="F23" s="126" t="str">
        <f t="shared" ref="F23:F28" si="56">INDEX(F$1:F$14,MATCH(C23,$DW$1:$DW$14,0))</f>
        <v>PAOLA</v>
      </c>
      <c r="G23" s="126" t="str">
        <f t="shared" ref="G23:G28" si="57">INDEX(G$1:G$14,MATCH(C23,$DW$1:$DW$14,0))</f>
        <v>FONTANA</v>
      </c>
      <c r="H23" s="126" t="str">
        <f t="shared" ref="H23:H28" si="58">INDEX(H$1:H$14,MATCH(C23,$DW$1:$DW$14,0))</f>
        <v>GRETA</v>
      </c>
      <c r="I23" s="33"/>
      <c r="J23" s="33"/>
      <c r="K23" s="127"/>
      <c r="L23" s="54">
        <f t="shared" si="37"/>
        <v>19</v>
      </c>
      <c r="M23" s="39">
        <f t="shared" si="38"/>
        <v>16.666666666666668</v>
      </c>
      <c r="N23" s="39">
        <f t="shared" si="39"/>
        <v>19</v>
      </c>
      <c r="O23" s="53">
        <f t="shared" si="40"/>
        <v>20.666666666666668</v>
      </c>
      <c r="P23" s="54">
        <f t="shared" si="41"/>
        <v>16</v>
      </c>
      <c r="Q23" s="39">
        <f t="shared" si="42"/>
        <v>16.666666666666668</v>
      </c>
      <c r="R23" s="39">
        <f t="shared" si="43"/>
        <v>17</v>
      </c>
      <c r="S23" s="45">
        <f t="shared" si="44"/>
        <v>17.333333333333332</v>
      </c>
      <c r="T23" s="128">
        <f t="shared" si="45"/>
        <v>142.33333333333334</v>
      </c>
      <c r="U23" s="54">
        <f t="shared" si="46"/>
        <v>0</v>
      </c>
      <c r="V23" s="39">
        <f>INDEX(BJ1:BJ31,MATCH(C23,$DW1:$DW31,0))</f>
        <v>0</v>
      </c>
      <c r="W23" s="39">
        <f t="shared" si="47"/>
        <v>0</v>
      </c>
      <c r="X23" s="39">
        <f t="shared" si="48"/>
        <v>0</v>
      </c>
      <c r="Y23" s="39">
        <f t="shared" si="49"/>
        <v>0</v>
      </c>
      <c r="Z23" s="45">
        <f t="shared" si="50"/>
        <v>0</v>
      </c>
      <c r="AA23" s="129" t="str">
        <f t="shared" si="51"/>
        <v>-</v>
      </c>
      <c r="AB23" s="54">
        <f t="shared" si="52"/>
        <v>0</v>
      </c>
      <c r="AC23" s="39">
        <f t="shared" si="53"/>
        <v>142.33333333333334</v>
      </c>
      <c r="AD23" s="56">
        <f t="shared" si="54"/>
        <v>33</v>
      </c>
      <c r="AE23" s="57"/>
      <c r="AF23" s="139" t="str">
        <f t="shared" si="55"/>
        <v>-</v>
      </c>
      <c r="AG23" s="130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4"/>
      <c r="EB23" s="4"/>
    </row>
    <row r="24" spans="1:132" ht="15.9" customHeight="1" x14ac:dyDescent="0.25">
      <c r="A24" s="4"/>
      <c r="B24" s="4"/>
      <c r="C24" s="111">
        <v>5</v>
      </c>
      <c r="D24" s="125">
        <f t="shared" si="36"/>
        <v>5</v>
      </c>
      <c r="E24" s="33"/>
      <c r="F24" s="126" t="str">
        <f t="shared" si="56"/>
        <v xml:space="preserve"> </v>
      </c>
      <c r="G24" s="126" t="str">
        <f t="shared" si="57"/>
        <v xml:space="preserve"> </v>
      </c>
      <c r="H24" s="126" t="str">
        <f t="shared" si="58"/>
        <v xml:space="preserve"> </v>
      </c>
      <c r="I24" s="33"/>
      <c r="J24" s="33"/>
      <c r="K24" s="127"/>
      <c r="L24" s="54">
        <f t="shared" si="37"/>
        <v>0</v>
      </c>
      <c r="M24" s="39">
        <f t="shared" si="38"/>
        <v>0</v>
      </c>
      <c r="N24" s="39">
        <f t="shared" si="39"/>
        <v>0</v>
      </c>
      <c r="O24" s="53">
        <f t="shared" si="40"/>
        <v>0</v>
      </c>
      <c r="P24" s="54">
        <f t="shared" si="41"/>
        <v>0</v>
      </c>
      <c r="Q24" s="39">
        <f t="shared" si="42"/>
        <v>0</v>
      </c>
      <c r="R24" s="39">
        <f t="shared" si="43"/>
        <v>0</v>
      </c>
      <c r="S24" s="45">
        <f t="shared" si="44"/>
        <v>0</v>
      </c>
      <c r="T24" s="128">
        <f t="shared" si="45"/>
        <v>0</v>
      </c>
      <c r="U24" s="54">
        <f t="shared" si="46"/>
        <v>0</v>
      </c>
      <c r="V24" s="39">
        <f>INDEX(BJ1:BJ31,MATCH(C24,$DW1:$DW31,0))</f>
        <v>0</v>
      </c>
      <c r="W24" s="39">
        <f t="shared" si="47"/>
        <v>0</v>
      </c>
      <c r="X24" s="39">
        <f t="shared" si="48"/>
        <v>0</v>
      </c>
      <c r="Y24" s="39">
        <f t="shared" si="49"/>
        <v>0</v>
      </c>
      <c r="Z24" s="45">
        <f t="shared" si="50"/>
        <v>0</v>
      </c>
      <c r="AA24" s="129" t="str">
        <f t="shared" si="51"/>
        <v>-</v>
      </c>
      <c r="AB24" s="54">
        <f t="shared" si="52"/>
        <v>0</v>
      </c>
      <c r="AC24" s="39">
        <f t="shared" si="53"/>
        <v>0</v>
      </c>
      <c r="AD24" s="56" t="str">
        <f t="shared" si="54"/>
        <v xml:space="preserve"> </v>
      </c>
      <c r="AE24" s="57"/>
      <c r="AF24" s="139" t="str">
        <f t="shared" si="55"/>
        <v>-</v>
      </c>
      <c r="AG24" s="130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4"/>
      <c r="EB24" s="4"/>
    </row>
    <row r="25" spans="1:132" ht="15.9" customHeight="1" x14ac:dyDescent="0.25">
      <c r="A25" s="4"/>
      <c r="B25" s="4"/>
      <c r="C25" s="111">
        <v>6</v>
      </c>
      <c r="D25" s="125" t="e">
        <f t="shared" si="36"/>
        <v>#N/A</v>
      </c>
      <c r="E25" s="33"/>
      <c r="F25" s="126" t="e">
        <f t="shared" si="56"/>
        <v>#N/A</v>
      </c>
      <c r="G25" s="126" t="e">
        <f t="shared" si="57"/>
        <v>#N/A</v>
      </c>
      <c r="H25" s="126" t="e">
        <f t="shared" si="58"/>
        <v>#N/A</v>
      </c>
      <c r="I25" s="33"/>
      <c r="J25" s="33"/>
      <c r="K25" s="127"/>
      <c r="L25" s="54" t="e">
        <f t="shared" si="37"/>
        <v>#N/A</v>
      </c>
      <c r="M25" s="39" t="e">
        <f t="shared" si="38"/>
        <v>#N/A</v>
      </c>
      <c r="N25" s="39" t="e">
        <f t="shared" si="39"/>
        <v>#N/A</v>
      </c>
      <c r="O25" s="53" t="e">
        <f t="shared" si="40"/>
        <v>#N/A</v>
      </c>
      <c r="P25" s="54" t="e">
        <f t="shared" si="41"/>
        <v>#N/A</v>
      </c>
      <c r="Q25" s="39" t="e">
        <f t="shared" si="42"/>
        <v>#N/A</v>
      </c>
      <c r="R25" s="39" t="e">
        <f t="shared" si="43"/>
        <v>#N/A</v>
      </c>
      <c r="S25" s="45" t="e">
        <f t="shared" si="44"/>
        <v>#N/A</v>
      </c>
      <c r="T25" s="128" t="e">
        <f t="shared" si="45"/>
        <v>#N/A</v>
      </c>
      <c r="U25" s="54" t="e">
        <f t="shared" si="46"/>
        <v>#N/A</v>
      </c>
      <c r="V25" s="39" t="e">
        <f>INDEX(BJ1:BJ31,MATCH(C25,$DW1:$DW31,0))</f>
        <v>#N/A</v>
      </c>
      <c r="W25" s="39" t="e">
        <f t="shared" si="47"/>
        <v>#N/A</v>
      </c>
      <c r="X25" s="39" t="e">
        <f t="shared" si="48"/>
        <v>#N/A</v>
      </c>
      <c r="Y25" s="39" t="e">
        <f t="shared" si="49"/>
        <v>#N/A</v>
      </c>
      <c r="Z25" s="45" t="e">
        <f t="shared" si="50"/>
        <v>#N/A</v>
      </c>
      <c r="AA25" s="129" t="e">
        <f t="shared" si="51"/>
        <v>#N/A</v>
      </c>
      <c r="AB25" s="54" t="e">
        <f t="shared" si="52"/>
        <v>#N/A</v>
      </c>
      <c r="AC25" s="39" t="e">
        <f t="shared" si="53"/>
        <v>#N/A</v>
      </c>
      <c r="AD25" s="56" t="e">
        <f t="shared" si="54"/>
        <v>#N/A</v>
      </c>
      <c r="AE25" s="57"/>
      <c r="AF25" s="131" t="str">
        <f t="shared" ref="AF25:AF28" si="59">IF(AE25&gt;=0.85,"Point","-")</f>
        <v>-</v>
      </c>
      <c r="AG25" s="130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4"/>
      <c r="EB25" s="4"/>
    </row>
    <row r="26" spans="1:132" ht="15.9" customHeight="1" x14ac:dyDescent="0.25">
      <c r="A26" s="4"/>
      <c r="B26" s="4"/>
      <c r="C26" s="111">
        <v>7</v>
      </c>
      <c r="D26" s="125" t="e">
        <f t="shared" si="36"/>
        <v>#N/A</v>
      </c>
      <c r="E26" s="33"/>
      <c r="F26" s="126" t="e">
        <f t="shared" si="56"/>
        <v>#N/A</v>
      </c>
      <c r="G26" s="126" t="e">
        <f t="shared" si="57"/>
        <v>#N/A</v>
      </c>
      <c r="H26" s="126" t="e">
        <f t="shared" si="58"/>
        <v>#N/A</v>
      </c>
      <c r="I26" s="33"/>
      <c r="J26" s="33"/>
      <c r="K26" s="127"/>
      <c r="L26" s="54" t="e">
        <f t="shared" si="37"/>
        <v>#N/A</v>
      </c>
      <c r="M26" s="39" t="e">
        <f t="shared" si="38"/>
        <v>#N/A</v>
      </c>
      <c r="N26" s="39" t="e">
        <f t="shared" si="39"/>
        <v>#N/A</v>
      </c>
      <c r="O26" s="53" t="e">
        <f t="shared" si="40"/>
        <v>#N/A</v>
      </c>
      <c r="P26" s="54" t="e">
        <f t="shared" si="41"/>
        <v>#N/A</v>
      </c>
      <c r="Q26" s="39" t="e">
        <f t="shared" si="42"/>
        <v>#N/A</v>
      </c>
      <c r="R26" s="39" t="e">
        <f t="shared" si="43"/>
        <v>#N/A</v>
      </c>
      <c r="S26" s="45" t="e">
        <f t="shared" si="44"/>
        <v>#N/A</v>
      </c>
      <c r="T26" s="128" t="e">
        <f t="shared" si="45"/>
        <v>#N/A</v>
      </c>
      <c r="U26" s="54" t="e">
        <f t="shared" si="46"/>
        <v>#N/A</v>
      </c>
      <c r="V26" s="39" t="e">
        <f>INDEX(BJ1:BJ31,MATCH(C26,$DW1:$DW31,0))</f>
        <v>#N/A</v>
      </c>
      <c r="W26" s="39" t="e">
        <f t="shared" si="47"/>
        <v>#N/A</v>
      </c>
      <c r="X26" s="39" t="e">
        <f t="shared" si="48"/>
        <v>#N/A</v>
      </c>
      <c r="Y26" s="39" t="e">
        <f t="shared" si="49"/>
        <v>#N/A</v>
      </c>
      <c r="Z26" s="45" t="e">
        <f t="shared" si="50"/>
        <v>#N/A</v>
      </c>
      <c r="AA26" s="129" t="e">
        <f t="shared" si="51"/>
        <v>#N/A</v>
      </c>
      <c r="AB26" s="54" t="e">
        <f t="shared" si="52"/>
        <v>#N/A</v>
      </c>
      <c r="AC26" s="39" t="e">
        <f t="shared" si="53"/>
        <v>#N/A</v>
      </c>
      <c r="AD26" s="56" t="e">
        <f t="shared" si="54"/>
        <v>#N/A</v>
      </c>
      <c r="AE26" s="57"/>
      <c r="AF26" s="131" t="str">
        <f t="shared" si="59"/>
        <v>-</v>
      </c>
      <c r="AG26" s="130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4"/>
      <c r="EB26" s="4"/>
    </row>
    <row r="27" spans="1:132" ht="15.9" customHeight="1" x14ac:dyDescent="0.25">
      <c r="A27" s="4"/>
      <c r="B27" s="4"/>
      <c r="C27" s="111">
        <v>8</v>
      </c>
      <c r="D27" s="125" t="e">
        <f t="shared" si="36"/>
        <v>#N/A</v>
      </c>
      <c r="E27" s="33"/>
      <c r="F27" s="126" t="e">
        <f t="shared" si="56"/>
        <v>#N/A</v>
      </c>
      <c r="G27" s="126" t="e">
        <f t="shared" si="57"/>
        <v>#N/A</v>
      </c>
      <c r="H27" s="126" t="e">
        <f t="shared" si="58"/>
        <v>#N/A</v>
      </c>
      <c r="I27" s="33"/>
      <c r="J27" s="33"/>
      <c r="K27" s="127"/>
      <c r="L27" s="54" t="e">
        <f t="shared" si="37"/>
        <v>#N/A</v>
      </c>
      <c r="M27" s="39" t="e">
        <f t="shared" si="38"/>
        <v>#N/A</v>
      </c>
      <c r="N27" s="39" t="e">
        <f t="shared" si="39"/>
        <v>#N/A</v>
      </c>
      <c r="O27" s="53" t="e">
        <f t="shared" si="40"/>
        <v>#N/A</v>
      </c>
      <c r="P27" s="54" t="e">
        <f t="shared" si="41"/>
        <v>#N/A</v>
      </c>
      <c r="Q27" s="39" t="e">
        <f t="shared" si="42"/>
        <v>#N/A</v>
      </c>
      <c r="R27" s="39" t="e">
        <f t="shared" si="43"/>
        <v>#N/A</v>
      </c>
      <c r="S27" s="45" t="e">
        <f t="shared" si="44"/>
        <v>#N/A</v>
      </c>
      <c r="T27" s="128" t="e">
        <f t="shared" si="45"/>
        <v>#N/A</v>
      </c>
      <c r="U27" s="54" t="e">
        <f t="shared" si="46"/>
        <v>#N/A</v>
      </c>
      <c r="V27" s="39" t="e">
        <f>INDEX(BJ1:BJ31,MATCH(C27,$DW1:$DW31,0))</f>
        <v>#N/A</v>
      </c>
      <c r="W27" s="39" t="e">
        <f t="shared" si="47"/>
        <v>#N/A</v>
      </c>
      <c r="X27" s="39" t="e">
        <f t="shared" si="48"/>
        <v>#N/A</v>
      </c>
      <c r="Y27" s="39" t="e">
        <f t="shared" si="49"/>
        <v>#N/A</v>
      </c>
      <c r="Z27" s="45" t="e">
        <f t="shared" si="50"/>
        <v>#N/A</v>
      </c>
      <c r="AA27" s="129" t="e">
        <f t="shared" si="51"/>
        <v>#N/A</v>
      </c>
      <c r="AB27" s="54" t="e">
        <f t="shared" si="52"/>
        <v>#N/A</v>
      </c>
      <c r="AC27" s="39" t="e">
        <f t="shared" si="53"/>
        <v>#N/A</v>
      </c>
      <c r="AD27" s="56" t="e">
        <f t="shared" si="54"/>
        <v>#N/A</v>
      </c>
      <c r="AE27" s="57"/>
      <c r="AF27" s="131" t="str">
        <f t="shared" si="59"/>
        <v>-</v>
      </c>
      <c r="AG27" s="130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4"/>
      <c r="EB27" s="4"/>
    </row>
    <row r="28" spans="1:132" ht="16.5" customHeight="1" thickBot="1" x14ac:dyDescent="0.3">
      <c r="A28" s="4"/>
      <c r="B28" s="4"/>
      <c r="C28" s="111">
        <v>9</v>
      </c>
      <c r="D28" s="140" t="e">
        <f t="shared" si="36"/>
        <v>#N/A</v>
      </c>
      <c r="E28" s="62"/>
      <c r="F28" s="141" t="e">
        <f t="shared" si="56"/>
        <v>#N/A</v>
      </c>
      <c r="G28" s="141" t="e">
        <f t="shared" si="57"/>
        <v>#N/A</v>
      </c>
      <c r="H28" s="141" t="e">
        <f t="shared" si="58"/>
        <v>#N/A</v>
      </c>
      <c r="I28" s="62"/>
      <c r="J28" s="62"/>
      <c r="K28" s="142"/>
      <c r="L28" s="81" t="e">
        <f t="shared" si="37"/>
        <v>#N/A</v>
      </c>
      <c r="M28" s="67" t="e">
        <f t="shared" si="38"/>
        <v>#N/A</v>
      </c>
      <c r="N28" s="67" t="e">
        <f t="shared" si="39"/>
        <v>#N/A</v>
      </c>
      <c r="O28" s="80" t="e">
        <f t="shared" si="40"/>
        <v>#N/A</v>
      </c>
      <c r="P28" s="81" t="e">
        <f t="shared" si="41"/>
        <v>#N/A</v>
      </c>
      <c r="Q28" s="67" t="e">
        <f t="shared" si="42"/>
        <v>#N/A</v>
      </c>
      <c r="R28" s="67" t="e">
        <f t="shared" si="43"/>
        <v>#N/A</v>
      </c>
      <c r="S28" s="72" t="e">
        <f t="shared" si="44"/>
        <v>#N/A</v>
      </c>
      <c r="T28" s="143" t="e">
        <f t="shared" si="45"/>
        <v>#N/A</v>
      </c>
      <c r="U28" s="81" t="e">
        <f t="shared" si="46"/>
        <v>#N/A</v>
      </c>
      <c r="V28" s="67" t="e">
        <f>INDEX(BJ1:BJ31,MATCH(C28,$DW1:$DW31,0))</f>
        <v>#N/A</v>
      </c>
      <c r="W28" s="67" t="e">
        <f t="shared" si="47"/>
        <v>#N/A</v>
      </c>
      <c r="X28" s="67" t="e">
        <f t="shared" si="48"/>
        <v>#N/A</v>
      </c>
      <c r="Y28" s="67" t="e">
        <f t="shared" si="49"/>
        <v>#N/A</v>
      </c>
      <c r="Z28" s="72" t="e">
        <f t="shared" si="50"/>
        <v>#N/A</v>
      </c>
      <c r="AA28" s="144" t="e">
        <f t="shared" si="51"/>
        <v>#N/A</v>
      </c>
      <c r="AB28" s="81" t="e">
        <f t="shared" si="52"/>
        <v>#N/A</v>
      </c>
      <c r="AC28" s="67" t="e">
        <f t="shared" si="53"/>
        <v>#N/A</v>
      </c>
      <c r="AD28" s="83" t="e">
        <f t="shared" si="54"/>
        <v>#N/A</v>
      </c>
      <c r="AE28" s="84"/>
      <c r="AF28" s="145" t="str">
        <f t="shared" si="59"/>
        <v>-</v>
      </c>
      <c r="AG28" s="130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4"/>
      <c r="EB28" s="4"/>
    </row>
    <row r="29" spans="1:132" ht="16.5" customHeight="1" x14ac:dyDescent="0.25">
      <c r="A29" s="4"/>
      <c r="B29" s="4"/>
      <c r="C29" s="11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7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4"/>
      <c r="EB29" s="4"/>
    </row>
    <row r="30" spans="1:132" ht="15.9" customHeight="1" x14ac:dyDescent="0.25">
      <c r="A30" s="4"/>
      <c r="B30" s="4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4"/>
      <c r="EB30" s="4"/>
    </row>
    <row r="31" spans="1:132" ht="15.9" customHeight="1" x14ac:dyDescent="0.25">
      <c r="A31" s="4"/>
      <c r="B31" s="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4"/>
      <c r="EB31" s="4"/>
    </row>
  </sheetData>
  <mergeCells count="29">
    <mergeCell ref="BU3:BY3"/>
    <mergeCell ref="BP3:BT3"/>
    <mergeCell ref="CY3:DB3"/>
    <mergeCell ref="CU3:CX3"/>
    <mergeCell ref="CQ3:CT3"/>
    <mergeCell ref="CM3:CP3"/>
    <mergeCell ref="CI3:CL3"/>
    <mergeCell ref="BA2:DG2"/>
    <mergeCell ref="AF2:AZ2"/>
    <mergeCell ref="L2:AE2"/>
    <mergeCell ref="AK3:AO3"/>
    <mergeCell ref="AF3:AJ3"/>
    <mergeCell ref="AA3:AE3"/>
    <mergeCell ref="V3:Z3"/>
    <mergeCell ref="Q3:U3"/>
    <mergeCell ref="BK3:BO3"/>
    <mergeCell ref="BF3:BJ3"/>
    <mergeCell ref="BA3:BE3"/>
    <mergeCell ref="AU3:AY3"/>
    <mergeCell ref="AP3:AT3"/>
    <mergeCell ref="CE3:CH3"/>
    <mergeCell ref="DD3:DG3"/>
    <mergeCell ref="BZ3:CD3"/>
    <mergeCell ref="D2:H2"/>
    <mergeCell ref="D1:H1"/>
    <mergeCell ref="L3:P3"/>
    <mergeCell ref="U18:AA18"/>
    <mergeCell ref="P18:T18"/>
    <mergeCell ref="L18:O18"/>
  </mergeCells>
  <pageMargins left="0.25" right="0.25" top="0.75" bottom="0.75" header="0.3" footer="0.3"/>
  <pageSetup paperSize="9" scale="20" fitToHeight="0" orientation="landscape" horizontalDpi="4294967293" r:id="rId1"/>
  <headerFooter>
    <oddHeader>&amp;C&amp;"Arial,Regular"&amp;10&amp;K000000HTM 1</oddHeader>
    <oddFooter>&amp;C&amp;"Arial,Regular"&amp;10&amp;K000000Pagina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V24"/>
  <sheetViews>
    <sheetView showGridLines="0" topLeftCell="C1" workbookViewId="0">
      <selection activeCell="C1" sqref="A1:XFD1048576"/>
    </sheetView>
  </sheetViews>
  <sheetFormatPr defaultColWidth="8.61328125" defaultRowHeight="12.75" customHeight="1" x14ac:dyDescent="0.25"/>
  <cols>
    <col min="1" max="2" width="8.61328125" style="2" hidden="1" customWidth="1"/>
    <col min="3" max="3" width="4.921875" style="2" customWidth="1"/>
    <col min="4" max="4" width="8.61328125" style="2" customWidth="1"/>
    <col min="5" max="5" width="4.3828125" style="2" customWidth="1"/>
    <col min="6" max="8" width="8.61328125" style="2" customWidth="1"/>
    <col min="9" max="11" width="8.61328125" style="2" hidden="1" customWidth="1"/>
    <col min="12" max="12" width="4.61328125" style="2" customWidth="1"/>
    <col min="13" max="13" width="4.3828125" style="2" customWidth="1"/>
    <col min="14" max="14" width="4.61328125" style="2" customWidth="1"/>
    <col min="15" max="15" width="4.23046875" style="2" customWidth="1"/>
    <col min="16" max="16" width="4.69140625" style="2" customWidth="1"/>
    <col min="17" max="17" width="4.3046875" style="2" customWidth="1"/>
    <col min="18" max="18" width="4.07421875" style="2" customWidth="1"/>
    <col min="19" max="19" width="4.61328125" style="2" customWidth="1"/>
    <col min="20" max="20" width="4.921875" style="2" customWidth="1"/>
    <col min="21" max="21" width="4.3046875" style="2" customWidth="1"/>
    <col min="22" max="23" width="4.61328125" style="2" customWidth="1"/>
    <col min="24" max="24" width="4.07421875" style="2" bestFit="1" customWidth="1"/>
    <col min="25" max="25" width="3.61328125" style="2" customWidth="1"/>
    <col min="26" max="26" width="4.3046875" style="2" customWidth="1"/>
    <col min="27" max="28" width="4.4609375" style="2" customWidth="1"/>
    <col min="29" max="29" width="4.765625" style="2" bestFit="1" customWidth="1"/>
    <col min="30" max="32" width="6" style="2" customWidth="1"/>
    <col min="33" max="33" width="4.3828125" style="2" customWidth="1"/>
    <col min="34" max="34" width="4.07421875" style="2" bestFit="1" customWidth="1"/>
    <col min="35" max="35" width="4.3828125" style="2" customWidth="1"/>
    <col min="36" max="36" width="4.3046875" style="2" customWidth="1"/>
    <col min="37" max="51" width="5.4609375" style="2" customWidth="1"/>
    <col min="52" max="52" width="5.07421875" style="2" customWidth="1"/>
    <col min="53" max="67" width="4.4609375" style="2" customWidth="1"/>
    <col min="68" max="82" width="4.3828125" style="2" customWidth="1"/>
    <col min="83" max="102" width="5.07421875" style="2" customWidth="1"/>
    <col min="103" max="106" width="5.61328125" style="2" customWidth="1"/>
    <col min="107" max="107" width="6.3828125" style="2" customWidth="1"/>
    <col min="108" max="112" width="3.61328125" style="2" customWidth="1"/>
    <col min="113" max="113" width="5.23046875" style="2" customWidth="1"/>
    <col min="114" max="114" width="2.4609375" style="2" customWidth="1"/>
    <col min="115" max="131" width="8.61328125" style="2" hidden="1" customWidth="1"/>
    <col min="132" max="256" width="8.61328125" style="2" customWidth="1"/>
    <col min="257" max="16384" width="8.61328125" style="3"/>
  </cols>
  <sheetData>
    <row r="1" spans="1:256" ht="17.100000000000001" customHeight="1" x14ac:dyDescent="0.25">
      <c r="A1" s="4"/>
      <c r="B1" s="4"/>
      <c r="C1" s="5"/>
      <c r="D1" s="343"/>
      <c r="E1" s="346"/>
      <c r="F1" s="346"/>
      <c r="G1" s="346"/>
      <c r="H1" s="347"/>
      <c r="I1" s="6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9"/>
      <c r="DI1" s="10"/>
      <c r="DJ1" s="10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4"/>
      <c r="EB1" s="4"/>
      <c r="EC1" s="4"/>
    </row>
    <row r="2" spans="1:256" ht="17.100000000000001" customHeight="1" x14ac:dyDescent="0.25">
      <c r="A2" s="4"/>
      <c r="B2" s="4"/>
      <c r="C2" s="5"/>
      <c r="D2" s="343" t="s">
        <v>7</v>
      </c>
      <c r="E2" s="344"/>
      <c r="F2" s="344"/>
      <c r="G2" s="344"/>
      <c r="H2" s="345"/>
      <c r="I2" s="12"/>
      <c r="J2" s="13"/>
      <c r="K2" s="14"/>
      <c r="L2" s="340" t="s">
        <v>25</v>
      </c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2"/>
      <c r="AF2" s="340" t="s">
        <v>26</v>
      </c>
      <c r="AG2" s="341"/>
      <c r="AH2" s="341"/>
      <c r="AI2" s="341"/>
      <c r="AJ2" s="341"/>
      <c r="AK2" s="341"/>
      <c r="AL2" s="341"/>
      <c r="AM2" s="341"/>
      <c r="AN2" s="341"/>
      <c r="AO2" s="341"/>
      <c r="AP2" s="341"/>
      <c r="AQ2" s="341"/>
      <c r="AR2" s="341"/>
      <c r="AS2" s="341"/>
      <c r="AT2" s="341"/>
      <c r="AU2" s="341"/>
      <c r="AV2" s="341"/>
      <c r="AW2" s="341"/>
      <c r="AX2" s="341"/>
      <c r="AY2" s="341"/>
      <c r="AZ2" s="342"/>
      <c r="BA2" s="340" t="s">
        <v>27</v>
      </c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341"/>
      <c r="CQ2" s="341"/>
      <c r="CR2" s="341"/>
      <c r="CS2" s="341"/>
      <c r="CT2" s="341"/>
      <c r="CU2" s="341"/>
      <c r="CV2" s="341"/>
      <c r="CW2" s="341"/>
      <c r="CX2" s="341"/>
      <c r="CY2" s="341"/>
      <c r="CZ2" s="341"/>
      <c r="DA2" s="341"/>
      <c r="DB2" s="341"/>
      <c r="DC2" s="341"/>
      <c r="DD2" s="341"/>
      <c r="DE2" s="341"/>
      <c r="DF2" s="341"/>
      <c r="DG2" s="342"/>
      <c r="DH2" s="15"/>
      <c r="DI2" s="16"/>
      <c r="DJ2" s="13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11"/>
      <c r="EA2" s="4"/>
      <c r="EB2" s="4"/>
      <c r="EC2" s="4"/>
    </row>
    <row r="3" spans="1:256" ht="90" customHeight="1" x14ac:dyDescent="0.25">
      <c r="A3" s="4"/>
      <c r="B3" s="4"/>
      <c r="C3" s="5"/>
      <c r="D3" s="17" t="s">
        <v>1</v>
      </c>
      <c r="E3" s="18"/>
      <c r="F3" s="19" t="s">
        <v>2</v>
      </c>
      <c r="G3" s="19" t="s">
        <v>3</v>
      </c>
      <c r="H3" s="19" t="s">
        <v>4</v>
      </c>
      <c r="I3" s="20"/>
      <c r="J3" s="20"/>
      <c r="K3" s="20"/>
      <c r="L3" s="338" t="s">
        <v>28</v>
      </c>
      <c r="M3" s="336"/>
      <c r="N3" s="336"/>
      <c r="O3" s="336"/>
      <c r="P3" s="337"/>
      <c r="Q3" s="338" t="s">
        <v>29</v>
      </c>
      <c r="R3" s="336"/>
      <c r="S3" s="336"/>
      <c r="T3" s="336"/>
      <c r="U3" s="337"/>
      <c r="V3" s="338" t="s">
        <v>30</v>
      </c>
      <c r="W3" s="336"/>
      <c r="X3" s="336"/>
      <c r="Y3" s="336"/>
      <c r="Z3" s="337"/>
      <c r="AA3" s="338" t="s">
        <v>31</v>
      </c>
      <c r="AB3" s="336"/>
      <c r="AC3" s="336"/>
      <c r="AD3" s="336"/>
      <c r="AE3" s="337"/>
      <c r="AF3" s="338" t="s">
        <v>32</v>
      </c>
      <c r="AG3" s="336"/>
      <c r="AH3" s="336"/>
      <c r="AI3" s="336"/>
      <c r="AJ3" s="337"/>
      <c r="AK3" s="338" t="s">
        <v>33</v>
      </c>
      <c r="AL3" s="336"/>
      <c r="AM3" s="336"/>
      <c r="AN3" s="336"/>
      <c r="AO3" s="337"/>
      <c r="AP3" s="338" t="s">
        <v>34</v>
      </c>
      <c r="AQ3" s="336"/>
      <c r="AR3" s="336"/>
      <c r="AS3" s="336"/>
      <c r="AT3" s="337"/>
      <c r="AU3" s="338" t="s">
        <v>35</v>
      </c>
      <c r="AV3" s="336"/>
      <c r="AW3" s="336"/>
      <c r="AX3" s="336"/>
      <c r="AY3" s="337"/>
      <c r="AZ3" s="21" t="s">
        <v>36</v>
      </c>
      <c r="BA3" s="338" t="s">
        <v>37</v>
      </c>
      <c r="BB3" s="336"/>
      <c r="BC3" s="336"/>
      <c r="BD3" s="336"/>
      <c r="BE3" s="337"/>
      <c r="BF3" s="338" t="s">
        <v>38</v>
      </c>
      <c r="BG3" s="336"/>
      <c r="BH3" s="336"/>
      <c r="BI3" s="336"/>
      <c r="BJ3" s="337"/>
      <c r="BK3" s="338" t="s">
        <v>39</v>
      </c>
      <c r="BL3" s="336"/>
      <c r="BM3" s="336"/>
      <c r="BN3" s="336"/>
      <c r="BO3" s="337"/>
      <c r="BP3" s="338" t="s">
        <v>40</v>
      </c>
      <c r="BQ3" s="336"/>
      <c r="BR3" s="336"/>
      <c r="BS3" s="336"/>
      <c r="BT3" s="337"/>
      <c r="BU3" s="338" t="s">
        <v>41</v>
      </c>
      <c r="BV3" s="336"/>
      <c r="BW3" s="336"/>
      <c r="BX3" s="336"/>
      <c r="BY3" s="337"/>
      <c r="BZ3" s="338" t="s">
        <v>42</v>
      </c>
      <c r="CA3" s="336"/>
      <c r="CB3" s="336"/>
      <c r="CC3" s="336"/>
      <c r="CD3" s="339"/>
      <c r="CE3" s="335" t="s">
        <v>43</v>
      </c>
      <c r="CF3" s="336"/>
      <c r="CG3" s="336"/>
      <c r="CH3" s="337"/>
      <c r="CI3" s="338" t="s">
        <v>44</v>
      </c>
      <c r="CJ3" s="336"/>
      <c r="CK3" s="336"/>
      <c r="CL3" s="337"/>
      <c r="CM3" s="338" t="s">
        <v>45</v>
      </c>
      <c r="CN3" s="336"/>
      <c r="CO3" s="336"/>
      <c r="CP3" s="337"/>
      <c r="CQ3" s="338" t="s">
        <v>46</v>
      </c>
      <c r="CR3" s="336"/>
      <c r="CS3" s="336"/>
      <c r="CT3" s="337"/>
      <c r="CU3" s="338" t="s">
        <v>47</v>
      </c>
      <c r="CV3" s="336"/>
      <c r="CW3" s="336"/>
      <c r="CX3" s="337"/>
      <c r="CY3" s="338" t="s">
        <v>48</v>
      </c>
      <c r="CZ3" s="336"/>
      <c r="DA3" s="336"/>
      <c r="DB3" s="339"/>
      <c r="DC3" s="22" t="s">
        <v>49</v>
      </c>
      <c r="DD3" s="335" t="s">
        <v>50</v>
      </c>
      <c r="DE3" s="336"/>
      <c r="DF3" s="336"/>
      <c r="DG3" s="337"/>
      <c r="DH3" s="23" t="s">
        <v>51</v>
      </c>
      <c r="DI3" s="23" t="s">
        <v>52</v>
      </c>
      <c r="DJ3" s="24" t="s">
        <v>53</v>
      </c>
      <c r="DK3" s="25" t="s">
        <v>28</v>
      </c>
      <c r="DL3" s="26" t="s">
        <v>54</v>
      </c>
      <c r="DM3" s="26" t="s">
        <v>55</v>
      </c>
      <c r="DN3" s="27" t="s">
        <v>56</v>
      </c>
      <c r="DO3" s="28" t="s">
        <v>57</v>
      </c>
      <c r="DP3" s="27" t="s">
        <v>55</v>
      </c>
      <c r="DQ3" s="26" t="s">
        <v>58</v>
      </c>
      <c r="DR3" s="26" t="s">
        <v>59</v>
      </c>
      <c r="DS3" s="26" t="s">
        <v>55</v>
      </c>
      <c r="DT3" s="28" t="s">
        <v>60</v>
      </c>
      <c r="DU3" s="28" t="s">
        <v>61</v>
      </c>
      <c r="DV3" s="29" t="s">
        <v>62</v>
      </c>
      <c r="DW3" s="28" t="s">
        <v>63</v>
      </c>
      <c r="DX3" s="30">
        <f>LARGE(DI4:DI10,1)</f>
        <v>150</v>
      </c>
      <c r="DY3" s="31" t="s">
        <v>64</v>
      </c>
      <c r="DZ3" s="32"/>
      <c r="EA3" s="4"/>
      <c r="EB3" s="4"/>
      <c r="EC3" s="4"/>
    </row>
    <row r="4" spans="1:256" s="178" customFormat="1" ht="16.5" customHeight="1" thickBot="1" x14ac:dyDescent="0.3">
      <c r="A4" s="152"/>
      <c r="B4" s="152"/>
      <c r="C4" s="153"/>
      <c r="D4" s="181">
        <f>classi!B34</f>
        <v>39</v>
      </c>
      <c r="E4" s="182"/>
      <c r="F4" s="182" t="str">
        <f>classi!C34</f>
        <v xml:space="preserve">ROBERTO </v>
      </c>
      <c r="G4" s="182" t="str">
        <f>classi!D34</f>
        <v>AMERIO</v>
      </c>
      <c r="H4" s="183" t="str">
        <f>classi!G34</f>
        <v>NANO</v>
      </c>
      <c r="I4" s="154"/>
      <c r="J4" s="184"/>
      <c r="K4" s="156"/>
      <c r="L4" s="159">
        <v>19</v>
      </c>
      <c r="M4" s="159">
        <v>17</v>
      </c>
      <c r="N4" s="159">
        <v>20</v>
      </c>
      <c r="O4" s="159"/>
      <c r="P4" s="159">
        <f t="shared" ref="P4:P10" si="0">AVERAGE(L4:O4)</f>
        <v>18.666666666666668</v>
      </c>
      <c r="Q4" s="159">
        <v>20</v>
      </c>
      <c r="R4" s="159">
        <v>19</v>
      </c>
      <c r="S4" s="159">
        <v>21</v>
      </c>
      <c r="T4" s="159"/>
      <c r="U4" s="159">
        <f t="shared" ref="U4:U10" si="1">AVERAGE(Q4:T4)</f>
        <v>20</v>
      </c>
      <c r="V4" s="159">
        <v>18</v>
      </c>
      <c r="W4" s="159">
        <v>19</v>
      </c>
      <c r="X4" s="159">
        <v>22</v>
      </c>
      <c r="Y4" s="159"/>
      <c r="Z4" s="159">
        <f t="shared" ref="Z4:Z10" si="2">AVERAGE(V4:Y4)</f>
        <v>19.666666666666668</v>
      </c>
      <c r="AA4" s="159">
        <v>20</v>
      </c>
      <c r="AB4" s="159">
        <v>19</v>
      </c>
      <c r="AC4" s="159">
        <v>21</v>
      </c>
      <c r="AD4" s="159"/>
      <c r="AE4" s="159">
        <f t="shared" ref="AE4:AE10" si="3">AVERAGE(AA4:AD4)</f>
        <v>20</v>
      </c>
      <c r="AF4" s="159">
        <v>19</v>
      </c>
      <c r="AG4" s="159">
        <v>17</v>
      </c>
      <c r="AH4" s="159">
        <v>19</v>
      </c>
      <c r="AI4" s="159"/>
      <c r="AJ4" s="159">
        <f t="shared" ref="AJ4:AJ10" si="4">AVERAGE(AF4:AI4)</f>
        <v>18.333333333333332</v>
      </c>
      <c r="AK4" s="159">
        <v>17</v>
      </c>
      <c r="AL4" s="159">
        <v>16</v>
      </c>
      <c r="AM4" s="159">
        <v>17</v>
      </c>
      <c r="AN4" s="159"/>
      <c r="AO4" s="159">
        <f t="shared" ref="AO4:AO10" si="5">AVERAGE(AK4:AN4)</f>
        <v>16.666666666666668</v>
      </c>
      <c r="AP4" s="159">
        <v>17</v>
      </c>
      <c r="AQ4" s="159">
        <v>17</v>
      </c>
      <c r="AR4" s="159">
        <v>19</v>
      </c>
      <c r="AS4" s="159"/>
      <c r="AT4" s="159">
        <f t="shared" ref="AT4:AT10" si="6">AVERAGE(AP4:AS4)</f>
        <v>17.666666666666668</v>
      </c>
      <c r="AU4" s="159">
        <v>18</v>
      </c>
      <c r="AV4" s="159">
        <v>19</v>
      </c>
      <c r="AW4" s="159">
        <v>20</v>
      </c>
      <c r="AX4" s="159"/>
      <c r="AY4" s="159">
        <f t="shared" ref="AY4:AY10" si="7">AVERAGE(AU4:AX4)</f>
        <v>19</v>
      </c>
      <c r="AZ4" s="161">
        <f t="shared" ref="AZ4:AZ10" si="8">P4+U4+Z4+AE4+AJ4+AO4+AT4+AY4</f>
        <v>150</v>
      </c>
      <c r="BA4" s="161">
        <v>0</v>
      </c>
      <c r="BB4" s="161">
        <v>0</v>
      </c>
      <c r="BC4" s="161">
        <v>0</v>
      </c>
      <c r="BD4" s="161"/>
      <c r="BE4" s="159">
        <f t="shared" ref="BE4:BE10" si="9">AVERAGE(BA4:BD4)</f>
        <v>0</v>
      </c>
      <c r="BF4" s="161">
        <v>0</v>
      </c>
      <c r="BG4" s="161">
        <v>0</v>
      </c>
      <c r="BH4" s="161">
        <v>0</v>
      </c>
      <c r="BI4" s="161"/>
      <c r="BJ4" s="159">
        <f t="shared" ref="BJ4:BJ10" si="10">AVERAGE(BF4:BI4)</f>
        <v>0</v>
      </c>
      <c r="BK4" s="161">
        <v>0</v>
      </c>
      <c r="BL4" s="161">
        <v>0</v>
      </c>
      <c r="BM4" s="161">
        <v>0</v>
      </c>
      <c r="BN4" s="161"/>
      <c r="BO4" s="159">
        <f t="shared" ref="BO4:BO10" si="11">AVERAGE(BK4:BN4)</f>
        <v>0</v>
      </c>
      <c r="BP4" s="161">
        <v>0</v>
      </c>
      <c r="BQ4" s="161">
        <v>0</v>
      </c>
      <c r="BR4" s="161">
        <v>0</v>
      </c>
      <c r="BS4" s="161"/>
      <c r="BT4" s="159">
        <f t="shared" ref="BT4:BT10" si="12">AVERAGE(BP4:BS4)</f>
        <v>0</v>
      </c>
      <c r="BU4" s="162">
        <v>0</v>
      </c>
      <c r="BV4" s="162">
        <v>0</v>
      </c>
      <c r="BW4" s="162">
        <v>0</v>
      </c>
      <c r="BX4" s="161"/>
      <c r="BY4" s="159">
        <f t="shared" ref="BY4:BY10" si="13">AVERAGE(BU4:BX4)</f>
        <v>0</v>
      </c>
      <c r="BZ4" s="162">
        <v>0</v>
      </c>
      <c r="CA4" s="162">
        <v>0</v>
      </c>
      <c r="CB4" s="162">
        <v>0</v>
      </c>
      <c r="CC4" s="162"/>
      <c r="CD4" s="163">
        <f t="shared" ref="CD4:CD10" si="14">AVERAGE(BZ4:CC4)</f>
        <v>0</v>
      </c>
      <c r="CE4" s="164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5"/>
      <c r="DC4" s="166"/>
      <c r="DD4" s="171">
        <f>SUM(BA4,BF4,BK4,BP4,BU4,BZ4)</f>
        <v>0</v>
      </c>
      <c r="DE4" s="159">
        <f>SUM(BB4,BG4,BL4,BQ4,BV4,CA4)</f>
        <v>0</v>
      </c>
      <c r="DF4" s="159">
        <f>SUM(BC4,BH4,BM4,BR4,BW4,CB4)</f>
        <v>0</v>
      </c>
      <c r="DG4" s="159">
        <f>SUM(BD4,BI4,BN4,BS4,BX4,CC4)</f>
        <v>0</v>
      </c>
      <c r="DH4" s="169">
        <f t="shared" ref="DH4:DH10" si="15">BE4+BJ4+BT4+BO4+BY4+CD4</f>
        <v>0</v>
      </c>
      <c r="DI4" s="159">
        <f t="shared" ref="DI4:DI10" si="16">AZ4-DH4</f>
        <v>150</v>
      </c>
      <c r="DJ4" s="170">
        <f t="shared" ref="DJ4:DJ10" si="17">RANK(DI4,$DI$4:$DI$10,0)</f>
        <v>1</v>
      </c>
      <c r="DK4" s="171">
        <f t="shared" ref="DK4:DK10" si="18">P4</f>
        <v>18.666666666666668</v>
      </c>
      <c r="DL4" s="159">
        <f t="shared" ref="DL4:DL10" si="19">DI4*10^3+DK4</f>
        <v>150018.66666666666</v>
      </c>
      <c r="DM4" s="159">
        <f t="shared" ref="DM4:DM10" si="20">RANK(DL4,$DL$4:$DL$10,0)</f>
        <v>1</v>
      </c>
      <c r="DN4" s="159">
        <f t="shared" ref="DN4:DN10" si="21">AJ4</f>
        <v>18.333333333333332</v>
      </c>
      <c r="DO4" s="159">
        <f t="shared" ref="DO4:DO10" si="22">(DI4*10^3+DK4)*10^3+DN4</f>
        <v>150018685</v>
      </c>
      <c r="DP4" s="159">
        <f t="shared" ref="DP4:DP10" si="23">RANK(DO4,$DO$4:$DO$10,0)</f>
        <v>1</v>
      </c>
      <c r="DQ4" s="172">
        <f t="shared" ref="DQ4:DQ10" si="24">U4</f>
        <v>20</v>
      </c>
      <c r="DR4" s="172">
        <f t="shared" ref="DR4:DR11" si="25">((DI4*10^3+DK4)*10^3+DN4)*10^3+DQ4</f>
        <v>150018685020</v>
      </c>
      <c r="DS4" s="172">
        <f t="shared" ref="DS4:DS10" si="26">RANK(DR4,$DR$4:$DR$10,0)</f>
        <v>1</v>
      </c>
      <c r="DT4" s="172">
        <f t="shared" ref="DT4:DT10" si="27">AO4</f>
        <v>16.666666666666668</v>
      </c>
      <c r="DU4" s="172">
        <f t="shared" ref="DU4:DU10" si="28">(((DI4*10^3+DK4)*10^3+DN4)*10^3+DQ4)*10^3+DT4</f>
        <v>150018685020016.66</v>
      </c>
      <c r="DV4" s="173">
        <f t="shared" ref="DV4:DV10" si="29">IF(F4&gt;0,RANK(DU4,$DU$4:$DU$10,0),20)</f>
        <v>1</v>
      </c>
      <c r="DW4" s="172">
        <f>IF(DV4&lt;&gt;20,RANK(DV4,$DV$4:$DV$10,1)+COUNTIF(DV$4:DV4,DV4)-1,20)</f>
        <v>1</v>
      </c>
      <c r="DX4" s="174">
        <f t="shared" ref="DX4:DX10" si="30">DI4/$DX$3</f>
        <v>1</v>
      </c>
      <c r="DY4" s="175" t="str">
        <f t="shared" ref="DY4:DY10" si="31">IF(COUNTIF(CE4:DB4,"x")&gt;0,"Dis",IF(COUNTIF(DC4,"x")&gt;0,"Abbruch","-"))</f>
        <v>-</v>
      </c>
      <c r="DZ4" s="176"/>
      <c r="EA4" s="152"/>
      <c r="EB4" s="152"/>
      <c r="EC4" s="152"/>
      <c r="ED4" s="177"/>
      <c r="EE4" s="177"/>
      <c r="EF4" s="177"/>
      <c r="EG4" s="177"/>
      <c r="EH4" s="177"/>
      <c r="EI4" s="177"/>
      <c r="EJ4" s="177"/>
      <c r="EK4" s="177"/>
      <c r="EL4" s="177"/>
      <c r="EM4" s="177"/>
      <c r="EN4" s="177"/>
      <c r="EO4" s="177"/>
      <c r="EP4" s="177"/>
      <c r="EQ4" s="177"/>
      <c r="ER4" s="177"/>
      <c r="ES4" s="177"/>
      <c r="ET4" s="177"/>
      <c r="EU4" s="177"/>
      <c r="EV4" s="177"/>
      <c r="EW4" s="177"/>
      <c r="EX4" s="177"/>
      <c r="EY4" s="177"/>
      <c r="EZ4" s="177"/>
      <c r="FA4" s="177"/>
      <c r="FB4" s="177"/>
      <c r="FC4" s="177"/>
      <c r="FD4" s="177"/>
      <c r="FE4" s="177"/>
      <c r="FF4" s="177"/>
      <c r="FG4" s="177"/>
      <c r="FH4" s="177"/>
      <c r="FI4" s="177"/>
      <c r="FJ4" s="177"/>
      <c r="FK4" s="177"/>
      <c r="FL4" s="177"/>
      <c r="FM4" s="177"/>
      <c r="FN4" s="177"/>
      <c r="FO4" s="177"/>
      <c r="FP4" s="177"/>
      <c r="FQ4" s="177"/>
      <c r="FR4" s="177"/>
      <c r="FS4" s="177"/>
      <c r="FT4" s="177"/>
      <c r="FU4" s="177"/>
      <c r="FV4" s="177"/>
      <c r="FW4" s="177"/>
      <c r="FX4" s="177"/>
      <c r="FY4" s="177"/>
      <c r="FZ4" s="177"/>
      <c r="GA4" s="177"/>
      <c r="GB4" s="177"/>
      <c r="GC4" s="177"/>
      <c r="GD4" s="177"/>
      <c r="GE4" s="177"/>
      <c r="GF4" s="177"/>
      <c r="GG4" s="177"/>
      <c r="GH4" s="177"/>
      <c r="GI4" s="177"/>
      <c r="GJ4" s="177"/>
      <c r="GK4" s="177"/>
      <c r="GL4" s="177"/>
      <c r="GM4" s="177"/>
      <c r="GN4" s="177"/>
      <c r="GO4" s="177"/>
      <c r="GP4" s="177"/>
      <c r="GQ4" s="177"/>
      <c r="GR4" s="177"/>
      <c r="GS4" s="177"/>
      <c r="GT4" s="177"/>
      <c r="GU4" s="177"/>
      <c r="GV4" s="177"/>
      <c r="GW4" s="177"/>
      <c r="GX4" s="177"/>
      <c r="GY4" s="177"/>
      <c r="GZ4" s="177"/>
      <c r="HA4" s="177"/>
      <c r="HB4" s="177"/>
      <c r="HC4" s="177"/>
      <c r="HD4" s="177"/>
      <c r="HE4" s="177"/>
      <c r="HF4" s="177"/>
      <c r="HG4" s="177"/>
      <c r="HH4" s="177"/>
      <c r="HI4" s="177"/>
      <c r="HJ4" s="177"/>
      <c r="HK4" s="177"/>
      <c r="HL4" s="177"/>
      <c r="HM4" s="177"/>
      <c r="HN4" s="177"/>
      <c r="HO4" s="177"/>
      <c r="HP4" s="177"/>
      <c r="HQ4" s="177"/>
      <c r="HR4" s="177"/>
      <c r="HS4" s="177"/>
      <c r="HT4" s="177"/>
      <c r="HU4" s="177"/>
      <c r="HV4" s="177"/>
      <c r="HW4" s="177"/>
      <c r="HX4" s="177"/>
      <c r="HY4" s="177"/>
      <c r="HZ4" s="177"/>
      <c r="IA4" s="177"/>
      <c r="IB4" s="177"/>
      <c r="IC4" s="177"/>
      <c r="ID4" s="177"/>
      <c r="IE4" s="177"/>
      <c r="IF4" s="177"/>
      <c r="IG4" s="177"/>
      <c r="IH4" s="177"/>
      <c r="II4" s="177"/>
      <c r="IJ4" s="177"/>
      <c r="IK4" s="177"/>
      <c r="IL4" s="177"/>
      <c r="IM4" s="177"/>
      <c r="IN4" s="177"/>
      <c r="IO4" s="177"/>
      <c r="IP4" s="177"/>
      <c r="IQ4" s="177"/>
      <c r="IR4" s="177"/>
      <c r="IS4" s="177"/>
      <c r="IT4" s="177"/>
      <c r="IU4" s="177"/>
      <c r="IV4" s="177"/>
    </row>
    <row r="5" spans="1:256" ht="15.9" customHeight="1" x14ac:dyDescent="0.25">
      <c r="A5" s="4"/>
      <c r="B5" s="4"/>
      <c r="C5" s="5"/>
      <c r="D5" s="181">
        <f>classi!B35</f>
        <v>0</v>
      </c>
      <c r="E5" s="182"/>
      <c r="F5" s="182">
        <f>classi!C35</f>
        <v>0</v>
      </c>
      <c r="G5" s="182">
        <f>classi!D35</f>
        <v>0</v>
      </c>
      <c r="H5" s="183">
        <f>classi!G35</f>
        <v>0</v>
      </c>
      <c r="I5" s="36"/>
      <c r="J5" s="33"/>
      <c r="K5" s="33"/>
      <c r="L5" s="37">
        <v>0</v>
      </c>
      <c r="M5" s="37">
        <v>0</v>
      </c>
      <c r="N5" s="37">
        <v>0</v>
      </c>
      <c r="O5" s="38"/>
      <c r="P5" s="39">
        <f t="shared" si="0"/>
        <v>0</v>
      </c>
      <c r="Q5" s="37">
        <v>0</v>
      </c>
      <c r="R5" s="37">
        <v>0</v>
      </c>
      <c r="S5" s="37">
        <v>0</v>
      </c>
      <c r="T5" s="38"/>
      <c r="U5" s="39">
        <f t="shared" si="1"/>
        <v>0</v>
      </c>
      <c r="V5" s="37">
        <v>0</v>
      </c>
      <c r="W5" s="37">
        <v>0</v>
      </c>
      <c r="X5" s="37">
        <v>0</v>
      </c>
      <c r="Y5" s="38"/>
      <c r="Z5" s="39">
        <f t="shared" si="2"/>
        <v>0</v>
      </c>
      <c r="AA5" s="37">
        <v>0</v>
      </c>
      <c r="AB5" s="37">
        <v>0</v>
      </c>
      <c r="AC5" s="37">
        <v>0</v>
      </c>
      <c r="AD5" s="38"/>
      <c r="AE5" s="39">
        <f t="shared" si="3"/>
        <v>0</v>
      </c>
      <c r="AF5" s="37">
        <v>0</v>
      </c>
      <c r="AG5" s="37">
        <v>0</v>
      </c>
      <c r="AH5" s="37">
        <v>0</v>
      </c>
      <c r="AI5" s="38"/>
      <c r="AJ5" s="39">
        <f t="shared" si="4"/>
        <v>0</v>
      </c>
      <c r="AK5" s="37">
        <v>0</v>
      </c>
      <c r="AL5" s="37">
        <v>0</v>
      </c>
      <c r="AM5" s="37">
        <v>0</v>
      </c>
      <c r="AN5" s="38"/>
      <c r="AO5" s="39">
        <f t="shared" si="5"/>
        <v>0</v>
      </c>
      <c r="AP5" s="37">
        <v>0</v>
      </c>
      <c r="AQ5" s="37">
        <v>0</v>
      </c>
      <c r="AR5" s="37">
        <v>0</v>
      </c>
      <c r="AS5" s="38"/>
      <c r="AT5" s="39">
        <f t="shared" si="6"/>
        <v>0</v>
      </c>
      <c r="AU5" s="37">
        <v>0</v>
      </c>
      <c r="AV5" s="37">
        <v>0</v>
      </c>
      <c r="AW5" s="37">
        <v>0</v>
      </c>
      <c r="AX5" s="38"/>
      <c r="AY5" s="39">
        <f t="shared" si="7"/>
        <v>0</v>
      </c>
      <c r="AZ5" s="40">
        <f t="shared" si="8"/>
        <v>0</v>
      </c>
      <c r="BA5" s="41">
        <v>0</v>
      </c>
      <c r="BB5" s="41">
        <v>0</v>
      </c>
      <c r="BC5" s="41">
        <v>0</v>
      </c>
      <c r="BD5" s="42"/>
      <c r="BE5" s="39">
        <f t="shared" si="9"/>
        <v>0</v>
      </c>
      <c r="BF5" s="41">
        <v>0</v>
      </c>
      <c r="BG5" s="41">
        <v>0</v>
      </c>
      <c r="BH5" s="41">
        <v>0</v>
      </c>
      <c r="BI5" s="42"/>
      <c r="BJ5" s="39">
        <f t="shared" si="10"/>
        <v>0</v>
      </c>
      <c r="BK5" s="41">
        <v>0</v>
      </c>
      <c r="BL5" s="41">
        <v>0</v>
      </c>
      <c r="BM5" s="41">
        <v>0</v>
      </c>
      <c r="BN5" s="42"/>
      <c r="BO5" s="39">
        <v>0</v>
      </c>
      <c r="BP5" s="41">
        <v>0</v>
      </c>
      <c r="BQ5" s="41">
        <v>0</v>
      </c>
      <c r="BR5" s="41">
        <v>0</v>
      </c>
      <c r="BS5" s="42"/>
      <c r="BT5" s="39">
        <f t="shared" si="12"/>
        <v>0</v>
      </c>
      <c r="BU5" s="43">
        <v>0</v>
      </c>
      <c r="BV5" s="43">
        <v>0</v>
      </c>
      <c r="BW5" s="43">
        <v>0</v>
      </c>
      <c r="BX5" s="42"/>
      <c r="BY5" s="39">
        <f t="shared" si="13"/>
        <v>0</v>
      </c>
      <c r="BZ5" s="43">
        <v>0</v>
      </c>
      <c r="CA5" s="43">
        <v>0</v>
      </c>
      <c r="CB5" s="43">
        <v>0</v>
      </c>
      <c r="CC5" s="44"/>
      <c r="CD5" s="45">
        <f t="shared" si="14"/>
        <v>0</v>
      </c>
      <c r="CE5" s="46"/>
      <c r="CF5" s="47"/>
      <c r="CG5" s="47"/>
      <c r="CH5" s="42"/>
      <c r="CI5" s="47"/>
      <c r="CJ5" s="47"/>
      <c r="CK5" s="47"/>
      <c r="CL5" s="42"/>
      <c r="CM5" s="47"/>
      <c r="CN5" s="47"/>
      <c r="CO5" s="47"/>
      <c r="CP5" s="42"/>
      <c r="CQ5" s="47"/>
      <c r="CR5" s="47"/>
      <c r="CS5" s="47"/>
      <c r="CT5" s="42"/>
      <c r="CU5" s="47"/>
      <c r="CV5" s="47"/>
      <c r="CW5" s="47"/>
      <c r="CX5" s="42"/>
      <c r="CY5" s="47"/>
      <c r="CZ5" s="47"/>
      <c r="DA5" s="47"/>
      <c r="DB5" s="48"/>
      <c r="DC5" s="49"/>
      <c r="DD5" s="50">
        <f t="shared" ref="DD5:DD10" si="32">SUM(BA5,BF5,BK5,BP5,BU5,BZ5)</f>
        <v>0</v>
      </c>
      <c r="DE5" s="51">
        <f t="shared" ref="DE5:DE10" si="33">SUM(BB5,BG5,BL5,BQ5,BV5,CA5)</f>
        <v>0</v>
      </c>
      <c r="DF5" s="51">
        <f t="shared" ref="DF5:DF10" si="34">SUM(BC5,BH5,BM5,BR5,BW5,CB5)</f>
        <v>0</v>
      </c>
      <c r="DG5" s="38">
        <f t="shared" ref="DG5:DG10" si="35">SUM(BD5,BI5,BN5,BS5,BX5,CC5)</f>
        <v>0</v>
      </c>
      <c r="DH5" s="52">
        <f t="shared" si="15"/>
        <v>0</v>
      </c>
      <c r="DI5" s="39">
        <f t="shared" si="16"/>
        <v>0</v>
      </c>
      <c r="DJ5" s="53">
        <f t="shared" si="17"/>
        <v>2</v>
      </c>
      <c r="DK5" s="54">
        <f t="shared" si="18"/>
        <v>0</v>
      </c>
      <c r="DL5" s="39">
        <f t="shared" si="19"/>
        <v>0</v>
      </c>
      <c r="DM5" s="39">
        <f t="shared" si="20"/>
        <v>2</v>
      </c>
      <c r="DN5" s="39">
        <f t="shared" si="21"/>
        <v>0</v>
      </c>
      <c r="DO5" s="39">
        <f t="shared" si="22"/>
        <v>0</v>
      </c>
      <c r="DP5" s="39">
        <f t="shared" si="23"/>
        <v>2</v>
      </c>
      <c r="DQ5" s="55">
        <f t="shared" si="24"/>
        <v>0</v>
      </c>
      <c r="DR5" s="55">
        <f t="shared" si="25"/>
        <v>0</v>
      </c>
      <c r="DS5" s="55">
        <f t="shared" si="26"/>
        <v>2</v>
      </c>
      <c r="DT5" s="55">
        <f t="shared" si="27"/>
        <v>0</v>
      </c>
      <c r="DU5" s="55">
        <f t="shared" si="28"/>
        <v>0</v>
      </c>
      <c r="DV5" s="56">
        <f t="shared" si="29"/>
        <v>20</v>
      </c>
      <c r="DW5" s="55">
        <f>IF(DV5&lt;&gt;20,RANK(DV5,$DV$4:$DV$10,1)+COUNTIF(DV$4:DV5,DV5)-1,20)</f>
        <v>20</v>
      </c>
      <c r="DX5" s="57">
        <f t="shared" si="30"/>
        <v>0</v>
      </c>
      <c r="DY5" s="58" t="str">
        <f t="shared" si="31"/>
        <v>-</v>
      </c>
      <c r="DZ5" s="32"/>
      <c r="EA5" s="4"/>
      <c r="EB5" s="4"/>
      <c r="EC5" s="4"/>
    </row>
    <row r="6" spans="1:256" ht="15.9" customHeight="1" x14ac:dyDescent="0.25">
      <c r="A6" s="4"/>
      <c r="B6" s="4"/>
      <c r="C6" s="5"/>
      <c r="D6" s="60">
        <f>classi!B37</f>
        <v>0</v>
      </c>
      <c r="E6" s="33"/>
      <c r="F6" s="34">
        <f>classi!C37</f>
        <v>0</v>
      </c>
      <c r="G6" s="34">
        <f>classi!D37</f>
        <v>0</v>
      </c>
      <c r="H6" s="35">
        <f>classi!G37</f>
        <v>0</v>
      </c>
      <c r="I6" s="36"/>
      <c r="J6" s="33"/>
      <c r="K6" s="33"/>
      <c r="L6" s="37">
        <v>0</v>
      </c>
      <c r="M6" s="37">
        <v>0</v>
      </c>
      <c r="N6" s="37">
        <v>0</v>
      </c>
      <c r="O6" s="38"/>
      <c r="P6" s="39">
        <f t="shared" si="0"/>
        <v>0</v>
      </c>
      <c r="Q6" s="37">
        <v>0</v>
      </c>
      <c r="R6" s="37">
        <v>0</v>
      </c>
      <c r="S6" s="37">
        <v>0</v>
      </c>
      <c r="T6" s="38"/>
      <c r="U6" s="39">
        <f t="shared" si="1"/>
        <v>0</v>
      </c>
      <c r="V6" s="37">
        <v>0</v>
      </c>
      <c r="W6" s="37">
        <v>0</v>
      </c>
      <c r="X6" s="37">
        <v>0</v>
      </c>
      <c r="Y6" s="38"/>
      <c r="Z6" s="39">
        <f t="shared" si="2"/>
        <v>0</v>
      </c>
      <c r="AA6" s="37">
        <v>0</v>
      </c>
      <c r="AB6" s="37">
        <v>0</v>
      </c>
      <c r="AC6" s="37">
        <v>0</v>
      </c>
      <c r="AD6" s="38"/>
      <c r="AE6" s="39">
        <f t="shared" si="3"/>
        <v>0</v>
      </c>
      <c r="AF6" s="37">
        <v>0</v>
      </c>
      <c r="AG6" s="37">
        <v>0</v>
      </c>
      <c r="AH6" s="37">
        <v>0</v>
      </c>
      <c r="AI6" s="38"/>
      <c r="AJ6" s="39">
        <f t="shared" si="4"/>
        <v>0</v>
      </c>
      <c r="AK6" s="37">
        <v>0</v>
      </c>
      <c r="AL6" s="37">
        <v>0</v>
      </c>
      <c r="AM6" s="37">
        <v>0</v>
      </c>
      <c r="AN6" s="38"/>
      <c r="AO6" s="39">
        <f t="shared" si="5"/>
        <v>0</v>
      </c>
      <c r="AP6" s="37">
        <v>0</v>
      </c>
      <c r="AQ6" s="37">
        <v>0</v>
      </c>
      <c r="AR6" s="37">
        <v>0</v>
      </c>
      <c r="AS6" s="38"/>
      <c r="AT6" s="39">
        <f t="shared" si="6"/>
        <v>0</v>
      </c>
      <c r="AU6" s="37">
        <v>0</v>
      </c>
      <c r="AV6" s="37">
        <v>0</v>
      </c>
      <c r="AW6" s="37">
        <v>0</v>
      </c>
      <c r="AX6" s="38"/>
      <c r="AY6" s="39">
        <f t="shared" si="7"/>
        <v>0</v>
      </c>
      <c r="AZ6" s="40">
        <f t="shared" si="8"/>
        <v>0</v>
      </c>
      <c r="BA6" s="41">
        <v>0</v>
      </c>
      <c r="BB6" s="41">
        <v>0</v>
      </c>
      <c r="BC6" s="41">
        <v>0</v>
      </c>
      <c r="BD6" s="42"/>
      <c r="BE6" s="39">
        <f t="shared" si="9"/>
        <v>0</v>
      </c>
      <c r="BF6" s="41">
        <v>0</v>
      </c>
      <c r="BG6" s="41">
        <v>0</v>
      </c>
      <c r="BH6" s="41">
        <v>0</v>
      </c>
      <c r="BI6" s="42"/>
      <c r="BJ6" s="39">
        <f t="shared" si="10"/>
        <v>0</v>
      </c>
      <c r="BK6" s="41">
        <v>0</v>
      </c>
      <c r="BL6" s="41">
        <v>0</v>
      </c>
      <c r="BM6" s="41">
        <v>0</v>
      </c>
      <c r="BN6" s="42"/>
      <c r="BO6" s="39">
        <f t="shared" si="11"/>
        <v>0</v>
      </c>
      <c r="BP6" s="41">
        <v>0</v>
      </c>
      <c r="BQ6" s="41">
        <v>0</v>
      </c>
      <c r="BR6" s="41">
        <v>0</v>
      </c>
      <c r="BS6" s="42"/>
      <c r="BT6" s="39">
        <f t="shared" si="12"/>
        <v>0</v>
      </c>
      <c r="BU6" s="43">
        <v>0</v>
      </c>
      <c r="BV6" s="43">
        <v>0</v>
      </c>
      <c r="BW6" s="43">
        <v>0</v>
      </c>
      <c r="BX6" s="42"/>
      <c r="BY6" s="39">
        <f t="shared" si="13"/>
        <v>0</v>
      </c>
      <c r="BZ6" s="43">
        <v>0</v>
      </c>
      <c r="CA6" s="43">
        <v>0</v>
      </c>
      <c r="CB6" s="43">
        <v>0</v>
      </c>
      <c r="CC6" s="44"/>
      <c r="CD6" s="45">
        <f t="shared" si="14"/>
        <v>0</v>
      </c>
      <c r="CE6" s="46"/>
      <c r="CF6" s="47"/>
      <c r="CG6" s="47"/>
      <c r="CH6" s="42"/>
      <c r="CI6" s="47"/>
      <c r="CJ6" s="47"/>
      <c r="CK6" s="47"/>
      <c r="CL6" s="42"/>
      <c r="CM6" s="47"/>
      <c r="CN6" s="47"/>
      <c r="CO6" s="47"/>
      <c r="CP6" s="42"/>
      <c r="CQ6" s="47"/>
      <c r="CR6" s="47"/>
      <c r="CS6" s="47"/>
      <c r="CT6" s="42"/>
      <c r="CU6" s="47"/>
      <c r="CV6" s="47"/>
      <c r="CW6" s="47"/>
      <c r="CX6" s="42"/>
      <c r="CY6" s="47"/>
      <c r="CZ6" s="47"/>
      <c r="DA6" s="47"/>
      <c r="DB6" s="48"/>
      <c r="DC6" s="49"/>
      <c r="DD6" s="50">
        <f t="shared" si="32"/>
        <v>0</v>
      </c>
      <c r="DE6" s="51">
        <f t="shared" si="33"/>
        <v>0</v>
      </c>
      <c r="DF6" s="51">
        <f t="shared" si="34"/>
        <v>0</v>
      </c>
      <c r="DG6" s="38">
        <f t="shared" si="35"/>
        <v>0</v>
      </c>
      <c r="DH6" s="52">
        <f t="shared" si="15"/>
        <v>0</v>
      </c>
      <c r="DI6" s="39">
        <f t="shared" si="16"/>
        <v>0</v>
      </c>
      <c r="DJ6" s="53">
        <f t="shared" si="17"/>
        <v>2</v>
      </c>
      <c r="DK6" s="54">
        <f t="shared" si="18"/>
        <v>0</v>
      </c>
      <c r="DL6" s="39">
        <f t="shared" si="19"/>
        <v>0</v>
      </c>
      <c r="DM6" s="39">
        <f t="shared" si="20"/>
        <v>2</v>
      </c>
      <c r="DN6" s="39">
        <f t="shared" si="21"/>
        <v>0</v>
      </c>
      <c r="DO6" s="39">
        <f t="shared" si="22"/>
        <v>0</v>
      </c>
      <c r="DP6" s="39">
        <f t="shared" si="23"/>
        <v>2</v>
      </c>
      <c r="DQ6" s="55">
        <f t="shared" si="24"/>
        <v>0</v>
      </c>
      <c r="DR6" s="55">
        <f t="shared" si="25"/>
        <v>0</v>
      </c>
      <c r="DS6" s="55">
        <f t="shared" si="26"/>
        <v>2</v>
      </c>
      <c r="DT6" s="55">
        <f t="shared" si="27"/>
        <v>0</v>
      </c>
      <c r="DU6" s="55">
        <f t="shared" si="28"/>
        <v>0</v>
      </c>
      <c r="DV6" s="56">
        <f t="shared" si="29"/>
        <v>20</v>
      </c>
      <c r="DW6" s="55">
        <f>IF(DV6&lt;&gt;20,RANK(DV6,$DV$4:$DV$10,1)+COUNTIF(DV$4:DV6,DV6)-1,20)</f>
        <v>20</v>
      </c>
      <c r="DX6" s="57">
        <f t="shared" si="30"/>
        <v>0</v>
      </c>
      <c r="DY6" s="58" t="str">
        <f t="shared" si="31"/>
        <v>-</v>
      </c>
      <c r="DZ6" s="32"/>
      <c r="EA6" s="4"/>
      <c r="EB6" s="4"/>
      <c r="EC6" s="4"/>
    </row>
    <row r="7" spans="1:256" ht="15.9" customHeight="1" x14ac:dyDescent="0.25">
      <c r="A7" s="4"/>
      <c r="B7" s="4"/>
      <c r="C7" s="5"/>
      <c r="D7" s="60">
        <f>classi!B38</f>
        <v>0</v>
      </c>
      <c r="E7" s="33"/>
      <c r="F7" s="34">
        <f>classi!C38</f>
        <v>0</v>
      </c>
      <c r="G7" s="34">
        <f>classi!D38</f>
        <v>0</v>
      </c>
      <c r="H7" s="35">
        <f>classi!G38</f>
        <v>0</v>
      </c>
      <c r="I7" s="36"/>
      <c r="J7" s="33"/>
      <c r="K7" s="33"/>
      <c r="L7" s="37">
        <v>0</v>
      </c>
      <c r="M7" s="37">
        <v>0</v>
      </c>
      <c r="N7" s="37">
        <v>0</v>
      </c>
      <c r="O7" s="38"/>
      <c r="P7" s="39">
        <f t="shared" si="0"/>
        <v>0</v>
      </c>
      <c r="Q7" s="37">
        <v>0</v>
      </c>
      <c r="R7" s="37">
        <v>0</v>
      </c>
      <c r="S7" s="37">
        <v>0</v>
      </c>
      <c r="T7" s="38"/>
      <c r="U7" s="39">
        <f t="shared" si="1"/>
        <v>0</v>
      </c>
      <c r="V7" s="37">
        <v>0</v>
      </c>
      <c r="W7" s="37">
        <v>0</v>
      </c>
      <c r="X7" s="37">
        <v>0</v>
      </c>
      <c r="Y7" s="38"/>
      <c r="Z7" s="39">
        <f t="shared" si="2"/>
        <v>0</v>
      </c>
      <c r="AA7" s="37">
        <v>0</v>
      </c>
      <c r="AB7" s="37">
        <v>0</v>
      </c>
      <c r="AC7" s="37">
        <v>0</v>
      </c>
      <c r="AD7" s="38"/>
      <c r="AE7" s="39">
        <f t="shared" si="3"/>
        <v>0</v>
      </c>
      <c r="AF7" s="37">
        <v>0</v>
      </c>
      <c r="AG7" s="37">
        <v>0</v>
      </c>
      <c r="AH7" s="37">
        <v>0</v>
      </c>
      <c r="AI7" s="38"/>
      <c r="AJ7" s="39">
        <f t="shared" si="4"/>
        <v>0</v>
      </c>
      <c r="AK7" s="37">
        <v>0</v>
      </c>
      <c r="AL7" s="37">
        <v>0</v>
      </c>
      <c r="AM7" s="37">
        <v>0</v>
      </c>
      <c r="AN7" s="38"/>
      <c r="AO7" s="39">
        <f t="shared" si="5"/>
        <v>0</v>
      </c>
      <c r="AP7" s="37">
        <v>0</v>
      </c>
      <c r="AQ7" s="37">
        <v>0</v>
      </c>
      <c r="AR7" s="37">
        <v>0</v>
      </c>
      <c r="AS7" s="38"/>
      <c r="AT7" s="39">
        <f t="shared" si="6"/>
        <v>0</v>
      </c>
      <c r="AU7" s="37">
        <v>0</v>
      </c>
      <c r="AV7" s="37">
        <v>0</v>
      </c>
      <c r="AW7" s="37">
        <v>0</v>
      </c>
      <c r="AX7" s="38"/>
      <c r="AY7" s="39">
        <f t="shared" si="7"/>
        <v>0</v>
      </c>
      <c r="AZ7" s="40">
        <f t="shared" si="8"/>
        <v>0</v>
      </c>
      <c r="BA7" s="41">
        <v>0</v>
      </c>
      <c r="BB7" s="41">
        <v>0</v>
      </c>
      <c r="BC7" s="41">
        <v>0</v>
      </c>
      <c r="BD7" s="42"/>
      <c r="BE7" s="39">
        <f t="shared" si="9"/>
        <v>0</v>
      </c>
      <c r="BF7" s="41">
        <v>0</v>
      </c>
      <c r="BG7" s="41">
        <v>0</v>
      </c>
      <c r="BH7" s="41">
        <v>0</v>
      </c>
      <c r="BI7" s="42"/>
      <c r="BJ7" s="39">
        <f t="shared" si="10"/>
        <v>0</v>
      </c>
      <c r="BK7" s="41">
        <v>0</v>
      </c>
      <c r="BL7" s="41">
        <v>0</v>
      </c>
      <c r="BM7" s="41">
        <v>0</v>
      </c>
      <c r="BN7" s="42"/>
      <c r="BO7" s="39">
        <f t="shared" si="11"/>
        <v>0</v>
      </c>
      <c r="BP7" s="41">
        <v>0</v>
      </c>
      <c r="BQ7" s="41">
        <v>0</v>
      </c>
      <c r="BR7" s="41">
        <v>0</v>
      </c>
      <c r="BS7" s="42"/>
      <c r="BT7" s="39">
        <f t="shared" si="12"/>
        <v>0</v>
      </c>
      <c r="BU7" s="43">
        <v>0</v>
      </c>
      <c r="BV7" s="43">
        <v>0</v>
      </c>
      <c r="BW7" s="43">
        <v>0</v>
      </c>
      <c r="BX7" s="42"/>
      <c r="BY7" s="39">
        <f t="shared" si="13"/>
        <v>0</v>
      </c>
      <c r="BZ7" s="43">
        <v>0</v>
      </c>
      <c r="CA7" s="43">
        <v>0</v>
      </c>
      <c r="CB7" s="43">
        <v>0</v>
      </c>
      <c r="CC7" s="44"/>
      <c r="CD7" s="45">
        <f t="shared" si="14"/>
        <v>0</v>
      </c>
      <c r="CE7" s="46"/>
      <c r="CF7" s="47"/>
      <c r="CG7" s="47"/>
      <c r="CH7" s="42"/>
      <c r="CI7" s="47"/>
      <c r="CJ7" s="47"/>
      <c r="CK7" s="47"/>
      <c r="CL7" s="42"/>
      <c r="CM7" s="47"/>
      <c r="CN7" s="47"/>
      <c r="CO7" s="47"/>
      <c r="CP7" s="42"/>
      <c r="CQ7" s="47"/>
      <c r="CR7" s="47"/>
      <c r="CS7" s="47"/>
      <c r="CT7" s="42"/>
      <c r="CU7" s="47"/>
      <c r="CV7" s="47"/>
      <c r="CW7" s="47"/>
      <c r="CX7" s="42"/>
      <c r="CY7" s="47"/>
      <c r="CZ7" s="47"/>
      <c r="DA7" s="47"/>
      <c r="DB7" s="48"/>
      <c r="DC7" s="49"/>
      <c r="DD7" s="50">
        <f t="shared" si="32"/>
        <v>0</v>
      </c>
      <c r="DE7" s="51">
        <f t="shared" si="33"/>
        <v>0</v>
      </c>
      <c r="DF7" s="51">
        <f t="shared" si="34"/>
        <v>0</v>
      </c>
      <c r="DG7" s="38">
        <f t="shared" si="35"/>
        <v>0</v>
      </c>
      <c r="DH7" s="52">
        <f t="shared" si="15"/>
        <v>0</v>
      </c>
      <c r="DI7" s="39">
        <f t="shared" si="16"/>
        <v>0</v>
      </c>
      <c r="DJ7" s="53">
        <f t="shared" si="17"/>
        <v>2</v>
      </c>
      <c r="DK7" s="54">
        <f t="shared" si="18"/>
        <v>0</v>
      </c>
      <c r="DL7" s="39">
        <f t="shared" si="19"/>
        <v>0</v>
      </c>
      <c r="DM7" s="39">
        <f t="shared" si="20"/>
        <v>2</v>
      </c>
      <c r="DN7" s="39">
        <f t="shared" si="21"/>
        <v>0</v>
      </c>
      <c r="DO7" s="39">
        <f t="shared" si="22"/>
        <v>0</v>
      </c>
      <c r="DP7" s="39">
        <f t="shared" si="23"/>
        <v>2</v>
      </c>
      <c r="DQ7" s="55">
        <f t="shared" si="24"/>
        <v>0</v>
      </c>
      <c r="DR7" s="55">
        <f t="shared" si="25"/>
        <v>0</v>
      </c>
      <c r="DS7" s="55">
        <f t="shared" si="26"/>
        <v>2</v>
      </c>
      <c r="DT7" s="55">
        <f t="shared" si="27"/>
        <v>0</v>
      </c>
      <c r="DU7" s="55">
        <f t="shared" si="28"/>
        <v>0</v>
      </c>
      <c r="DV7" s="56">
        <f t="shared" si="29"/>
        <v>20</v>
      </c>
      <c r="DW7" s="55">
        <f>IF(DV7&lt;&gt;20,RANK(DV7,$DV$4:$DV$10,1)+COUNTIF(DV$4:DV7,DV7)-1,20)</f>
        <v>20</v>
      </c>
      <c r="DX7" s="57">
        <f t="shared" si="30"/>
        <v>0</v>
      </c>
      <c r="DY7" s="58" t="str">
        <f t="shared" si="31"/>
        <v>-</v>
      </c>
      <c r="DZ7" s="32"/>
      <c r="EA7" s="4"/>
      <c r="EB7" s="4"/>
      <c r="EC7" s="4"/>
    </row>
    <row r="8" spans="1:256" ht="15.9" customHeight="1" x14ac:dyDescent="0.25">
      <c r="A8" s="4"/>
      <c r="B8" s="4"/>
      <c r="C8" s="5"/>
      <c r="D8" s="60">
        <f>classi!B39</f>
        <v>0</v>
      </c>
      <c r="E8" s="33"/>
      <c r="F8" s="34">
        <f>classi!C39</f>
        <v>0</v>
      </c>
      <c r="G8" s="34">
        <f>classi!D39</f>
        <v>0</v>
      </c>
      <c r="H8" s="35">
        <f>classi!G39</f>
        <v>0</v>
      </c>
      <c r="I8" s="36"/>
      <c r="J8" s="33"/>
      <c r="K8" s="33"/>
      <c r="L8" s="37">
        <v>0</v>
      </c>
      <c r="M8" s="37">
        <v>0</v>
      </c>
      <c r="N8" s="37">
        <v>0</v>
      </c>
      <c r="O8" s="38"/>
      <c r="P8" s="39">
        <f t="shared" si="0"/>
        <v>0</v>
      </c>
      <c r="Q8" s="37">
        <v>0</v>
      </c>
      <c r="R8" s="37">
        <v>0</v>
      </c>
      <c r="S8" s="37">
        <v>0</v>
      </c>
      <c r="T8" s="38"/>
      <c r="U8" s="39">
        <f t="shared" si="1"/>
        <v>0</v>
      </c>
      <c r="V8" s="37">
        <v>0</v>
      </c>
      <c r="W8" s="37">
        <v>0</v>
      </c>
      <c r="X8" s="37">
        <v>0</v>
      </c>
      <c r="Y8" s="38"/>
      <c r="Z8" s="39">
        <f t="shared" si="2"/>
        <v>0</v>
      </c>
      <c r="AA8" s="37">
        <v>0</v>
      </c>
      <c r="AB8" s="37">
        <v>0</v>
      </c>
      <c r="AC8" s="37">
        <v>0</v>
      </c>
      <c r="AD8" s="38"/>
      <c r="AE8" s="39">
        <f t="shared" si="3"/>
        <v>0</v>
      </c>
      <c r="AF8" s="37">
        <v>0</v>
      </c>
      <c r="AG8" s="37">
        <v>0</v>
      </c>
      <c r="AH8" s="37">
        <v>0</v>
      </c>
      <c r="AI8" s="38"/>
      <c r="AJ8" s="39">
        <f t="shared" si="4"/>
        <v>0</v>
      </c>
      <c r="AK8" s="37">
        <v>0</v>
      </c>
      <c r="AL8" s="37">
        <v>0</v>
      </c>
      <c r="AM8" s="37">
        <v>0</v>
      </c>
      <c r="AN8" s="38"/>
      <c r="AO8" s="39">
        <f t="shared" si="5"/>
        <v>0</v>
      </c>
      <c r="AP8" s="37">
        <v>0</v>
      </c>
      <c r="AQ8" s="37">
        <v>0</v>
      </c>
      <c r="AR8" s="37">
        <v>0</v>
      </c>
      <c r="AS8" s="38"/>
      <c r="AT8" s="39">
        <f t="shared" si="6"/>
        <v>0</v>
      </c>
      <c r="AU8" s="37">
        <v>0</v>
      </c>
      <c r="AV8" s="37">
        <v>0</v>
      </c>
      <c r="AW8" s="37">
        <v>0</v>
      </c>
      <c r="AX8" s="38"/>
      <c r="AY8" s="39">
        <f t="shared" si="7"/>
        <v>0</v>
      </c>
      <c r="AZ8" s="40">
        <f t="shared" si="8"/>
        <v>0</v>
      </c>
      <c r="BA8" s="41">
        <v>0</v>
      </c>
      <c r="BB8" s="41">
        <v>0</v>
      </c>
      <c r="BC8" s="41">
        <v>0</v>
      </c>
      <c r="BD8" s="42"/>
      <c r="BE8" s="39">
        <f t="shared" si="9"/>
        <v>0</v>
      </c>
      <c r="BF8" s="41">
        <v>0</v>
      </c>
      <c r="BG8" s="41">
        <v>0</v>
      </c>
      <c r="BH8" s="41">
        <v>0</v>
      </c>
      <c r="BI8" s="42"/>
      <c r="BJ8" s="39">
        <f t="shared" si="10"/>
        <v>0</v>
      </c>
      <c r="BK8" s="41">
        <v>0</v>
      </c>
      <c r="BL8" s="41">
        <v>0</v>
      </c>
      <c r="BM8" s="41">
        <v>0</v>
      </c>
      <c r="BN8" s="42"/>
      <c r="BO8" s="39">
        <f t="shared" si="11"/>
        <v>0</v>
      </c>
      <c r="BP8" s="41">
        <v>0</v>
      </c>
      <c r="BQ8" s="41">
        <v>0</v>
      </c>
      <c r="BR8" s="41">
        <v>0</v>
      </c>
      <c r="BS8" s="42"/>
      <c r="BT8" s="39">
        <f t="shared" si="12"/>
        <v>0</v>
      </c>
      <c r="BU8" s="43">
        <v>0</v>
      </c>
      <c r="BV8" s="43">
        <v>0</v>
      </c>
      <c r="BW8" s="43">
        <v>0</v>
      </c>
      <c r="BX8" s="42"/>
      <c r="BY8" s="39">
        <f t="shared" si="13"/>
        <v>0</v>
      </c>
      <c r="BZ8" s="43">
        <v>0</v>
      </c>
      <c r="CA8" s="43">
        <v>0</v>
      </c>
      <c r="CB8" s="43">
        <v>0</v>
      </c>
      <c r="CC8" s="44"/>
      <c r="CD8" s="45">
        <f t="shared" si="14"/>
        <v>0</v>
      </c>
      <c r="CE8" s="46"/>
      <c r="CF8" s="47"/>
      <c r="CG8" s="47"/>
      <c r="CH8" s="42"/>
      <c r="CI8" s="47"/>
      <c r="CJ8" s="47"/>
      <c r="CK8" s="47"/>
      <c r="CL8" s="42"/>
      <c r="CM8" s="47"/>
      <c r="CN8" s="47"/>
      <c r="CO8" s="47"/>
      <c r="CP8" s="42"/>
      <c r="CQ8" s="47"/>
      <c r="CR8" s="47"/>
      <c r="CS8" s="47"/>
      <c r="CT8" s="42"/>
      <c r="CU8" s="47"/>
      <c r="CV8" s="47"/>
      <c r="CW8" s="47"/>
      <c r="CX8" s="42"/>
      <c r="CY8" s="47"/>
      <c r="CZ8" s="47"/>
      <c r="DA8" s="47"/>
      <c r="DB8" s="48"/>
      <c r="DC8" s="49"/>
      <c r="DD8" s="50">
        <f t="shared" si="32"/>
        <v>0</v>
      </c>
      <c r="DE8" s="51">
        <f t="shared" si="33"/>
        <v>0</v>
      </c>
      <c r="DF8" s="51">
        <f t="shared" si="34"/>
        <v>0</v>
      </c>
      <c r="DG8" s="38">
        <f t="shared" si="35"/>
        <v>0</v>
      </c>
      <c r="DH8" s="52">
        <f t="shared" si="15"/>
        <v>0</v>
      </c>
      <c r="DI8" s="39">
        <f t="shared" si="16"/>
        <v>0</v>
      </c>
      <c r="DJ8" s="53">
        <f t="shared" si="17"/>
        <v>2</v>
      </c>
      <c r="DK8" s="54">
        <f t="shared" si="18"/>
        <v>0</v>
      </c>
      <c r="DL8" s="39">
        <f t="shared" si="19"/>
        <v>0</v>
      </c>
      <c r="DM8" s="39">
        <f t="shared" si="20"/>
        <v>2</v>
      </c>
      <c r="DN8" s="39">
        <f t="shared" si="21"/>
        <v>0</v>
      </c>
      <c r="DO8" s="39">
        <f t="shared" si="22"/>
        <v>0</v>
      </c>
      <c r="DP8" s="39">
        <f t="shared" si="23"/>
        <v>2</v>
      </c>
      <c r="DQ8" s="55">
        <f t="shared" si="24"/>
        <v>0</v>
      </c>
      <c r="DR8" s="55">
        <f t="shared" si="25"/>
        <v>0</v>
      </c>
      <c r="DS8" s="55">
        <f t="shared" si="26"/>
        <v>2</v>
      </c>
      <c r="DT8" s="55">
        <f t="shared" si="27"/>
        <v>0</v>
      </c>
      <c r="DU8" s="55">
        <f t="shared" si="28"/>
        <v>0</v>
      </c>
      <c r="DV8" s="56">
        <f t="shared" si="29"/>
        <v>20</v>
      </c>
      <c r="DW8" s="55">
        <f>IF(DV8&lt;&gt;20,RANK(DV8,$DV$4:$DV$10,1)+COUNTIF(DV$4:DV8,DV8)-1,20)</f>
        <v>20</v>
      </c>
      <c r="DX8" s="57">
        <f t="shared" si="30"/>
        <v>0</v>
      </c>
      <c r="DY8" s="58" t="str">
        <f t="shared" si="31"/>
        <v>-</v>
      </c>
      <c r="DZ8" s="32"/>
      <c r="EA8" s="4"/>
      <c r="EB8" s="4"/>
      <c r="EC8" s="4"/>
    </row>
    <row r="9" spans="1:256" ht="15.9" customHeight="1" x14ac:dyDescent="0.25">
      <c r="A9" s="4"/>
      <c r="B9" s="4"/>
      <c r="C9" s="5"/>
      <c r="D9" s="60">
        <f>classi!B40</f>
        <v>0</v>
      </c>
      <c r="E9" s="33"/>
      <c r="F9" s="34">
        <f>classi!C40</f>
        <v>0</v>
      </c>
      <c r="G9" s="34">
        <f>classi!D40</f>
        <v>0</v>
      </c>
      <c r="H9" s="35">
        <f>classi!G40</f>
        <v>0</v>
      </c>
      <c r="I9" s="36"/>
      <c r="J9" s="33"/>
      <c r="K9" s="33"/>
      <c r="L9" s="37">
        <v>0</v>
      </c>
      <c r="M9" s="37">
        <v>0</v>
      </c>
      <c r="N9" s="37">
        <v>0</v>
      </c>
      <c r="O9" s="38"/>
      <c r="P9" s="39">
        <f t="shared" si="0"/>
        <v>0</v>
      </c>
      <c r="Q9" s="37">
        <v>0</v>
      </c>
      <c r="R9" s="37">
        <v>0</v>
      </c>
      <c r="S9" s="37">
        <v>0</v>
      </c>
      <c r="T9" s="38"/>
      <c r="U9" s="39">
        <f t="shared" si="1"/>
        <v>0</v>
      </c>
      <c r="V9" s="37">
        <v>0</v>
      </c>
      <c r="W9" s="37">
        <v>0</v>
      </c>
      <c r="X9" s="37">
        <v>0</v>
      </c>
      <c r="Y9" s="38"/>
      <c r="Z9" s="39">
        <f t="shared" si="2"/>
        <v>0</v>
      </c>
      <c r="AA9" s="37">
        <v>0</v>
      </c>
      <c r="AB9" s="37">
        <v>0</v>
      </c>
      <c r="AC9" s="37">
        <v>0</v>
      </c>
      <c r="AD9" s="38"/>
      <c r="AE9" s="39">
        <f t="shared" si="3"/>
        <v>0</v>
      </c>
      <c r="AF9" s="37">
        <v>0</v>
      </c>
      <c r="AG9" s="37">
        <v>0</v>
      </c>
      <c r="AH9" s="37">
        <v>0</v>
      </c>
      <c r="AI9" s="38"/>
      <c r="AJ9" s="39">
        <f t="shared" si="4"/>
        <v>0</v>
      </c>
      <c r="AK9" s="37">
        <v>0</v>
      </c>
      <c r="AL9" s="37">
        <v>0</v>
      </c>
      <c r="AM9" s="37">
        <v>0</v>
      </c>
      <c r="AN9" s="38"/>
      <c r="AO9" s="39">
        <f t="shared" si="5"/>
        <v>0</v>
      </c>
      <c r="AP9" s="37">
        <v>0</v>
      </c>
      <c r="AQ9" s="37">
        <v>0</v>
      </c>
      <c r="AR9" s="37">
        <v>0</v>
      </c>
      <c r="AS9" s="38"/>
      <c r="AT9" s="39">
        <f t="shared" si="6"/>
        <v>0</v>
      </c>
      <c r="AU9" s="37">
        <v>0</v>
      </c>
      <c r="AV9" s="37">
        <v>0</v>
      </c>
      <c r="AW9" s="37">
        <v>0</v>
      </c>
      <c r="AX9" s="38"/>
      <c r="AY9" s="39">
        <f t="shared" si="7"/>
        <v>0</v>
      </c>
      <c r="AZ9" s="40">
        <f t="shared" si="8"/>
        <v>0</v>
      </c>
      <c r="BA9" s="41">
        <v>0</v>
      </c>
      <c r="BB9" s="41">
        <v>0</v>
      </c>
      <c r="BC9" s="41">
        <v>0</v>
      </c>
      <c r="BD9" s="42"/>
      <c r="BE9" s="39">
        <f t="shared" si="9"/>
        <v>0</v>
      </c>
      <c r="BF9" s="41">
        <v>0</v>
      </c>
      <c r="BG9" s="41">
        <v>0</v>
      </c>
      <c r="BH9" s="41">
        <v>0</v>
      </c>
      <c r="BI9" s="42"/>
      <c r="BJ9" s="39">
        <f t="shared" si="10"/>
        <v>0</v>
      </c>
      <c r="BK9" s="41">
        <v>0</v>
      </c>
      <c r="BL9" s="41">
        <v>0</v>
      </c>
      <c r="BM9" s="41">
        <v>0</v>
      </c>
      <c r="BN9" s="42"/>
      <c r="BO9" s="39">
        <f t="shared" si="11"/>
        <v>0</v>
      </c>
      <c r="BP9" s="41">
        <v>0</v>
      </c>
      <c r="BQ9" s="41">
        <v>0</v>
      </c>
      <c r="BR9" s="41">
        <v>0</v>
      </c>
      <c r="BS9" s="42"/>
      <c r="BT9" s="39">
        <f t="shared" si="12"/>
        <v>0</v>
      </c>
      <c r="BU9" s="43">
        <v>0</v>
      </c>
      <c r="BV9" s="43">
        <v>0</v>
      </c>
      <c r="BW9" s="43">
        <v>0</v>
      </c>
      <c r="BX9" s="42"/>
      <c r="BY9" s="39">
        <f t="shared" si="13"/>
        <v>0</v>
      </c>
      <c r="BZ9" s="43">
        <v>0</v>
      </c>
      <c r="CA9" s="43">
        <v>0</v>
      </c>
      <c r="CB9" s="43">
        <v>0</v>
      </c>
      <c r="CC9" s="44"/>
      <c r="CD9" s="45">
        <f t="shared" si="14"/>
        <v>0</v>
      </c>
      <c r="CE9" s="46"/>
      <c r="CF9" s="47"/>
      <c r="CG9" s="47"/>
      <c r="CH9" s="42"/>
      <c r="CI9" s="47"/>
      <c r="CJ9" s="47"/>
      <c r="CK9" s="47"/>
      <c r="CL9" s="42"/>
      <c r="CM9" s="47"/>
      <c r="CN9" s="47"/>
      <c r="CO9" s="47"/>
      <c r="CP9" s="42"/>
      <c r="CQ9" s="47"/>
      <c r="CR9" s="47"/>
      <c r="CS9" s="47"/>
      <c r="CT9" s="42"/>
      <c r="CU9" s="47"/>
      <c r="CV9" s="47"/>
      <c r="CW9" s="47"/>
      <c r="CX9" s="42"/>
      <c r="CY9" s="47"/>
      <c r="CZ9" s="47"/>
      <c r="DA9" s="47"/>
      <c r="DB9" s="48"/>
      <c r="DC9" s="49"/>
      <c r="DD9" s="50">
        <f t="shared" si="32"/>
        <v>0</v>
      </c>
      <c r="DE9" s="51">
        <f t="shared" si="33"/>
        <v>0</v>
      </c>
      <c r="DF9" s="51">
        <f t="shared" si="34"/>
        <v>0</v>
      </c>
      <c r="DG9" s="38">
        <f t="shared" si="35"/>
        <v>0</v>
      </c>
      <c r="DH9" s="52">
        <f t="shared" si="15"/>
        <v>0</v>
      </c>
      <c r="DI9" s="39">
        <f t="shared" si="16"/>
        <v>0</v>
      </c>
      <c r="DJ9" s="53">
        <f t="shared" si="17"/>
        <v>2</v>
      </c>
      <c r="DK9" s="54">
        <f t="shared" si="18"/>
        <v>0</v>
      </c>
      <c r="DL9" s="39">
        <f t="shared" si="19"/>
        <v>0</v>
      </c>
      <c r="DM9" s="39">
        <f t="shared" si="20"/>
        <v>2</v>
      </c>
      <c r="DN9" s="39">
        <f t="shared" si="21"/>
        <v>0</v>
      </c>
      <c r="DO9" s="39">
        <f t="shared" si="22"/>
        <v>0</v>
      </c>
      <c r="DP9" s="39">
        <f t="shared" si="23"/>
        <v>2</v>
      </c>
      <c r="DQ9" s="55">
        <f t="shared" si="24"/>
        <v>0</v>
      </c>
      <c r="DR9" s="55">
        <f t="shared" si="25"/>
        <v>0</v>
      </c>
      <c r="DS9" s="55">
        <f t="shared" si="26"/>
        <v>2</v>
      </c>
      <c r="DT9" s="55">
        <f t="shared" si="27"/>
        <v>0</v>
      </c>
      <c r="DU9" s="55">
        <f t="shared" si="28"/>
        <v>0</v>
      </c>
      <c r="DV9" s="56">
        <f t="shared" si="29"/>
        <v>20</v>
      </c>
      <c r="DW9" s="55">
        <f>IF(DV9&lt;&gt;20,RANK(DV9,$DV$4:$DV$10,1)+COUNTIF(DV$4:DV9,DV9)-1,20)</f>
        <v>20</v>
      </c>
      <c r="DX9" s="57">
        <f t="shared" si="30"/>
        <v>0</v>
      </c>
      <c r="DY9" s="58" t="str">
        <f t="shared" si="31"/>
        <v>-</v>
      </c>
      <c r="DZ9" s="32"/>
      <c r="EA9" s="4"/>
      <c r="EB9" s="4"/>
      <c r="EC9" s="4"/>
    </row>
    <row r="10" spans="1:256" ht="16.5" customHeight="1" thickBot="1" x14ac:dyDescent="0.3">
      <c r="A10" s="4"/>
      <c r="B10" s="4"/>
      <c r="C10" s="5"/>
      <c r="D10" s="61" t="str">
        <f>classi!B53</f>
        <v>-</v>
      </c>
      <c r="E10" s="62"/>
      <c r="F10" s="63">
        <f>classi!C53</f>
        <v>0</v>
      </c>
      <c r="G10" s="63">
        <f>classi!D53</f>
        <v>0</v>
      </c>
      <c r="H10" s="64">
        <f>classi!G53</f>
        <v>0</v>
      </c>
      <c r="I10" s="65"/>
      <c r="J10" s="62"/>
      <c r="K10" s="62"/>
      <c r="L10" s="149">
        <v>0</v>
      </c>
      <c r="M10" s="149">
        <v>0</v>
      </c>
      <c r="N10" s="149">
        <v>0</v>
      </c>
      <c r="O10" s="66"/>
      <c r="P10" s="67">
        <f t="shared" si="0"/>
        <v>0</v>
      </c>
      <c r="Q10" s="149">
        <v>0</v>
      </c>
      <c r="R10" s="149">
        <v>0</v>
      </c>
      <c r="S10" s="149">
        <v>0</v>
      </c>
      <c r="T10" s="66"/>
      <c r="U10" s="67">
        <f t="shared" si="1"/>
        <v>0</v>
      </c>
      <c r="V10" s="149">
        <v>0</v>
      </c>
      <c r="W10" s="149">
        <v>0</v>
      </c>
      <c r="X10" s="149">
        <v>0</v>
      </c>
      <c r="Y10" s="66"/>
      <c r="Z10" s="67">
        <f t="shared" si="2"/>
        <v>0</v>
      </c>
      <c r="AA10" s="149">
        <v>0</v>
      </c>
      <c r="AB10" s="149">
        <v>0</v>
      </c>
      <c r="AC10" s="149">
        <v>0</v>
      </c>
      <c r="AD10" s="66"/>
      <c r="AE10" s="67">
        <f t="shared" si="3"/>
        <v>0</v>
      </c>
      <c r="AF10" s="149">
        <v>0</v>
      </c>
      <c r="AG10" s="149">
        <v>0</v>
      </c>
      <c r="AH10" s="149">
        <v>0</v>
      </c>
      <c r="AI10" s="66"/>
      <c r="AJ10" s="67">
        <f t="shared" si="4"/>
        <v>0</v>
      </c>
      <c r="AK10" s="149">
        <v>0</v>
      </c>
      <c r="AL10" s="149">
        <v>0</v>
      </c>
      <c r="AM10" s="149">
        <v>0</v>
      </c>
      <c r="AN10" s="66"/>
      <c r="AO10" s="67">
        <f t="shared" si="5"/>
        <v>0</v>
      </c>
      <c r="AP10" s="149">
        <v>0</v>
      </c>
      <c r="AQ10" s="149">
        <v>0</v>
      </c>
      <c r="AR10" s="149">
        <v>0</v>
      </c>
      <c r="AS10" s="66"/>
      <c r="AT10" s="67">
        <f t="shared" si="6"/>
        <v>0</v>
      </c>
      <c r="AU10" s="149">
        <v>0</v>
      </c>
      <c r="AV10" s="149">
        <v>0</v>
      </c>
      <c r="AW10" s="149">
        <v>0</v>
      </c>
      <c r="AX10" s="66"/>
      <c r="AY10" s="67">
        <f t="shared" si="7"/>
        <v>0</v>
      </c>
      <c r="AZ10" s="137">
        <f t="shared" si="8"/>
        <v>0</v>
      </c>
      <c r="BA10" s="68">
        <v>0</v>
      </c>
      <c r="BB10" s="68">
        <v>0</v>
      </c>
      <c r="BC10" s="68">
        <v>0</v>
      </c>
      <c r="BD10" s="69"/>
      <c r="BE10" s="67">
        <f t="shared" si="9"/>
        <v>0</v>
      </c>
      <c r="BF10" s="68">
        <v>0</v>
      </c>
      <c r="BG10" s="68">
        <v>0</v>
      </c>
      <c r="BH10" s="68">
        <v>0</v>
      </c>
      <c r="BI10" s="69"/>
      <c r="BJ10" s="67">
        <f t="shared" si="10"/>
        <v>0</v>
      </c>
      <c r="BK10" s="68">
        <v>0</v>
      </c>
      <c r="BL10" s="68">
        <v>0</v>
      </c>
      <c r="BM10" s="68">
        <v>0</v>
      </c>
      <c r="BN10" s="69"/>
      <c r="BO10" s="67">
        <f t="shared" si="11"/>
        <v>0</v>
      </c>
      <c r="BP10" s="68">
        <v>0</v>
      </c>
      <c r="BQ10" s="68">
        <v>0</v>
      </c>
      <c r="BR10" s="68">
        <v>0</v>
      </c>
      <c r="BS10" s="69"/>
      <c r="BT10" s="67">
        <f t="shared" si="12"/>
        <v>0</v>
      </c>
      <c r="BU10" s="70">
        <v>0</v>
      </c>
      <c r="BV10" s="70">
        <v>0</v>
      </c>
      <c r="BW10" s="70">
        <v>0</v>
      </c>
      <c r="BX10" s="69"/>
      <c r="BY10" s="67">
        <f t="shared" si="13"/>
        <v>0</v>
      </c>
      <c r="BZ10" s="70">
        <v>0</v>
      </c>
      <c r="CA10" s="70">
        <v>0</v>
      </c>
      <c r="CB10" s="70">
        <v>0</v>
      </c>
      <c r="CC10" s="71"/>
      <c r="CD10" s="72">
        <f t="shared" si="14"/>
        <v>0</v>
      </c>
      <c r="CE10" s="73"/>
      <c r="CF10" s="74"/>
      <c r="CG10" s="74"/>
      <c r="CH10" s="69"/>
      <c r="CI10" s="74"/>
      <c r="CJ10" s="74"/>
      <c r="CK10" s="74"/>
      <c r="CL10" s="69"/>
      <c r="CM10" s="74"/>
      <c r="CN10" s="74"/>
      <c r="CO10" s="74"/>
      <c r="CP10" s="69"/>
      <c r="CQ10" s="74"/>
      <c r="CR10" s="74"/>
      <c r="CS10" s="74"/>
      <c r="CT10" s="69"/>
      <c r="CU10" s="74"/>
      <c r="CV10" s="74"/>
      <c r="CW10" s="74"/>
      <c r="CX10" s="69"/>
      <c r="CY10" s="74"/>
      <c r="CZ10" s="74"/>
      <c r="DA10" s="74"/>
      <c r="DB10" s="75"/>
      <c r="DC10" s="76"/>
      <c r="DD10" s="77">
        <f t="shared" si="32"/>
        <v>0</v>
      </c>
      <c r="DE10" s="78">
        <f t="shared" si="33"/>
        <v>0</v>
      </c>
      <c r="DF10" s="78">
        <f t="shared" si="34"/>
        <v>0</v>
      </c>
      <c r="DG10" s="66">
        <f t="shared" si="35"/>
        <v>0</v>
      </c>
      <c r="DH10" s="79">
        <f t="shared" si="15"/>
        <v>0</v>
      </c>
      <c r="DI10" s="67">
        <f t="shared" si="16"/>
        <v>0</v>
      </c>
      <c r="DJ10" s="80">
        <f t="shared" si="17"/>
        <v>2</v>
      </c>
      <c r="DK10" s="81">
        <f t="shared" si="18"/>
        <v>0</v>
      </c>
      <c r="DL10" s="67">
        <f t="shared" si="19"/>
        <v>0</v>
      </c>
      <c r="DM10" s="67">
        <f t="shared" si="20"/>
        <v>2</v>
      </c>
      <c r="DN10" s="67">
        <f t="shared" si="21"/>
        <v>0</v>
      </c>
      <c r="DO10" s="67">
        <f t="shared" si="22"/>
        <v>0</v>
      </c>
      <c r="DP10" s="67">
        <f t="shared" si="23"/>
        <v>2</v>
      </c>
      <c r="DQ10" s="82">
        <f t="shared" si="24"/>
        <v>0</v>
      </c>
      <c r="DR10" s="82">
        <f t="shared" si="25"/>
        <v>0</v>
      </c>
      <c r="DS10" s="83">
        <f t="shared" si="26"/>
        <v>2</v>
      </c>
      <c r="DT10" s="82">
        <f t="shared" si="27"/>
        <v>0</v>
      </c>
      <c r="DU10" s="82">
        <f t="shared" si="28"/>
        <v>0</v>
      </c>
      <c r="DV10" s="83">
        <f t="shared" si="29"/>
        <v>20</v>
      </c>
      <c r="DW10" s="82">
        <f>IF(DV10&lt;&gt;20,RANK(DV10,$DV$4:$DV$10,1)+COUNTIF(DV$4:DV10,DV10)-1,20)</f>
        <v>20</v>
      </c>
      <c r="DX10" s="84">
        <f t="shared" si="30"/>
        <v>0</v>
      </c>
      <c r="DY10" s="85" t="str">
        <f t="shared" si="31"/>
        <v>-</v>
      </c>
      <c r="DZ10" s="32"/>
      <c r="EA10" s="4"/>
      <c r="EB10" s="4"/>
      <c r="EC10" s="4"/>
    </row>
    <row r="11" spans="1:256" ht="16.5" customHeight="1" x14ac:dyDescent="0.25">
      <c r="A11" s="4"/>
      <c r="B11" s="4"/>
      <c r="C11" s="11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8"/>
      <c r="DL11" s="88"/>
      <c r="DM11" s="88"/>
      <c r="DN11" s="88"/>
      <c r="DO11" s="88"/>
      <c r="DP11" s="88"/>
      <c r="DQ11" s="88"/>
      <c r="DR11" s="89">
        <f t="shared" si="25"/>
        <v>0</v>
      </c>
      <c r="DS11" s="90"/>
      <c r="DT11" s="88"/>
      <c r="DU11" s="88"/>
      <c r="DV11" s="88"/>
      <c r="DW11" s="88"/>
      <c r="DX11" s="88"/>
      <c r="DY11" s="88"/>
      <c r="DZ11" s="11"/>
      <c r="EA11" s="4"/>
      <c r="EB11" s="4"/>
      <c r="EC11" s="4"/>
    </row>
    <row r="12" spans="1:256" ht="15.9" customHeight="1" x14ac:dyDescent="0.25">
      <c r="A12" s="4"/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2"/>
      <c r="DL12" s="92"/>
      <c r="DM12" s="92"/>
      <c r="DN12" s="92"/>
      <c r="DO12" s="92"/>
      <c r="DP12" s="92"/>
      <c r="DQ12" s="11"/>
      <c r="DR12" s="11"/>
      <c r="DS12" s="11"/>
      <c r="DT12" s="11"/>
      <c r="DU12" s="11"/>
      <c r="DV12" s="11"/>
      <c r="DW12" s="11"/>
      <c r="DX12" s="93"/>
      <c r="DY12" s="93"/>
      <c r="DZ12" s="11"/>
      <c r="EA12" s="4"/>
      <c r="EB12" s="4"/>
      <c r="EC12" s="4"/>
    </row>
    <row r="13" spans="1:256" ht="16.5" customHeight="1" x14ac:dyDescent="0.25">
      <c r="A13" s="4"/>
      <c r="B13" s="4"/>
      <c r="C13" s="1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2"/>
      <c r="DL13" s="92"/>
      <c r="DM13" s="92"/>
      <c r="DN13" s="92"/>
      <c r="DO13" s="92"/>
      <c r="DP13" s="92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4"/>
      <c r="EB13" s="4"/>
      <c r="EC13" s="4"/>
    </row>
    <row r="14" spans="1:256" ht="17.100000000000001" customHeight="1" x14ac:dyDescent="0.25">
      <c r="A14" s="4"/>
      <c r="B14" s="4"/>
      <c r="C14" s="5"/>
      <c r="D14" s="94" t="str">
        <f>D2</f>
        <v>HTM 2</v>
      </c>
      <c r="E14" s="95"/>
      <c r="F14" s="96"/>
      <c r="G14" s="97"/>
      <c r="H14" s="98"/>
      <c r="I14" s="322"/>
      <c r="J14" s="99"/>
      <c r="K14" s="100"/>
      <c r="L14" s="348" t="s">
        <v>25</v>
      </c>
      <c r="M14" s="349"/>
      <c r="N14" s="349"/>
      <c r="O14" s="350"/>
      <c r="P14" s="348" t="s">
        <v>26</v>
      </c>
      <c r="Q14" s="349"/>
      <c r="R14" s="349"/>
      <c r="S14" s="349"/>
      <c r="T14" s="350"/>
      <c r="U14" s="348" t="s">
        <v>27</v>
      </c>
      <c r="V14" s="349"/>
      <c r="W14" s="349"/>
      <c r="X14" s="349"/>
      <c r="Y14" s="349"/>
      <c r="Z14" s="349"/>
      <c r="AA14" s="350"/>
      <c r="AB14" s="101"/>
      <c r="AC14" s="323"/>
      <c r="AD14" s="323"/>
      <c r="AE14" s="324"/>
      <c r="AF14" s="325"/>
      <c r="AG14" s="32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4"/>
      <c r="EB14" s="4"/>
      <c r="EC14" s="4"/>
    </row>
    <row r="15" spans="1:256" ht="17.100000000000001" customHeight="1" thickBot="1" x14ac:dyDescent="0.3">
      <c r="A15" s="4"/>
      <c r="B15" s="4"/>
      <c r="C15" s="5"/>
      <c r="D15" s="17" t="s">
        <v>55</v>
      </c>
      <c r="E15" s="18"/>
      <c r="F15" s="19" t="s">
        <v>2</v>
      </c>
      <c r="G15" s="19" t="s">
        <v>3</v>
      </c>
      <c r="H15" s="19" t="s">
        <v>17</v>
      </c>
      <c r="I15" s="102"/>
      <c r="J15" s="102"/>
      <c r="K15" s="103"/>
      <c r="L15" s="104" t="s">
        <v>28</v>
      </c>
      <c r="M15" s="105" t="s">
        <v>29</v>
      </c>
      <c r="N15" s="105" t="s">
        <v>30</v>
      </c>
      <c r="O15" s="106" t="s">
        <v>31</v>
      </c>
      <c r="P15" s="104" t="s">
        <v>32</v>
      </c>
      <c r="Q15" s="105" t="s">
        <v>33</v>
      </c>
      <c r="R15" s="105" t="s">
        <v>34</v>
      </c>
      <c r="S15" s="105" t="s">
        <v>35</v>
      </c>
      <c r="T15" s="107" t="s">
        <v>65</v>
      </c>
      <c r="U15" s="104" t="s">
        <v>37</v>
      </c>
      <c r="V15" s="105" t="s">
        <v>38</v>
      </c>
      <c r="W15" s="105" t="s">
        <v>39</v>
      </c>
      <c r="X15" s="105" t="s">
        <v>40</v>
      </c>
      <c r="Y15" s="105" t="s">
        <v>66</v>
      </c>
      <c r="Z15" s="105" t="s">
        <v>67</v>
      </c>
      <c r="AA15" s="106" t="s">
        <v>68</v>
      </c>
      <c r="AB15" s="104" t="s">
        <v>69</v>
      </c>
      <c r="AC15" s="108" t="s">
        <v>52</v>
      </c>
      <c r="AD15" s="108" t="s">
        <v>1</v>
      </c>
      <c r="AE15" s="109"/>
      <c r="AF15" s="110"/>
      <c r="AG15" s="32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4"/>
      <c r="EB15" s="4"/>
      <c r="EC15" s="4"/>
    </row>
    <row r="16" spans="1:256" ht="16.5" customHeight="1" thickBot="1" x14ac:dyDescent="0.3">
      <c r="A16" s="4"/>
      <c r="B16" s="4"/>
      <c r="C16" s="111">
        <v>1</v>
      </c>
      <c r="D16" s="112">
        <f t="shared" ref="D16:D24" si="36">IF(AA16="-",INDEX(DV$1:DV$10,MATCH(C16,$DW$1:$DW$10,0)),AA16)</f>
        <v>1</v>
      </c>
      <c r="E16" s="113"/>
      <c r="F16" s="114" t="str">
        <f t="shared" ref="F16:F24" si="37">INDEX(F$1:F$10,MATCH(C16,$DW$1:$DW$10,0))</f>
        <v xml:space="preserve">ROBERTO </v>
      </c>
      <c r="G16" s="180" t="str">
        <f t="shared" ref="G16:G24" si="38">INDEX(G$1:G$10,MATCH(C16,$DW$1:$DW$10,0))</f>
        <v>AMERIO</v>
      </c>
      <c r="H16" s="180" t="str">
        <f t="shared" ref="H16:H24" si="39">INDEX(H$1:H$10,MATCH(C16,$DW$1:$DW$10,0))</f>
        <v>NANO</v>
      </c>
      <c r="I16" s="113"/>
      <c r="J16" s="113"/>
      <c r="K16" s="115"/>
      <c r="L16" s="116">
        <f t="shared" ref="L16:L24" si="40">INDEX(P$1:P$10,MATCH(C16,$DW$1:$DW$10,0))</f>
        <v>18.666666666666668</v>
      </c>
      <c r="M16" s="117">
        <f t="shared" ref="M16:M24" si="41">INDEX(U$1:U$10,MATCH(C16,$DW$1:$DW$10,0))</f>
        <v>20</v>
      </c>
      <c r="N16" s="117">
        <f t="shared" ref="N16:N24" si="42">INDEX(Z$1:Z$10,MATCH(C16,$DW$1:$DW$10,0))</f>
        <v>19.666666666666668</v>
      </c>
      <c r="O16" s="118">
        <f t="shared" ref="O16:O24" si="43">INDEX(AE$1:AE$10,MATCH(C16,$DW$1:$DW$10,0))</f>
        <v>20</v>
      </c>
      <c r="P16" s="116">
        <f t="shared" ref="P16:P24" si="44">INDEX(AJ$1:AJ$10,MATCH(C16,$DW$1:$DW$10,0))</f>
        <v>18.333333333333332</v>
      </c>
      <c r="Q16" s="117">
        <f t="shared" ref="Q16:Q24" si="45">INDEX(AO$1:AO$10,MATCH(C16,$DW$1:$DW$10,0))</f>
        <v>16.666666666666668</v>
      </c>
      <c r="R16" s="117">
        <f t="shared" ref="R16:R24" si="46">INDEX(AT$1:AT$10,MATCH(C16,$DW$1:$DW$10,0))</f>
        <v>17.666666666666668</v>
      </c>
      <c r="S16" s="118">
        <f t="shared" ref="S16:S24" si="47">INDEX(AY$1:AY$10,MATCH(C16,$DW$1:$DW$10,0))</f>
        <v>19</v>
      </c>
      <c r="T16" s="119">
        <f t="shared" ref="T16:T24" si="48">INDEX(AZ$1:AZ$10,MATCH(C16,$DW$1:$DW$10,0))</f>
        <v>150</v>
      </c>
      <c r="U16" s="116">
        <f t="shared" ref="U16:U24" si="49">INDEX(BE$1:BE$10,MATCH(C16,$DW$1:$DW$10,0))</f>
        <v>0</v>
      </c>
      <c r="V16" s="117">
        <f>INDEX(BJ$1:BJ$10,MATCH(C16,$DW$1:$DW$10,0))</f>
        <v>0</v>
      </c>
      <c r="W16" s="117">
        <f t="shared" ref="W16:W24" si="50">INDEX(BO$1:BO$10,MATCH(C16,$DW$1:$DW$10,0))</f>
        <v>0</v>
      </c>
      <c r="X16" s="117">
        <f t="shared" ref="X16:X24" si="51">INDEX(BT$1:BT$10,MATCH(C16,$DW$1:$DW$10,0))</f>
        <v>0</v>
      </c>
      <c r="Y16" s="117">
        <f t="shared" ref="Y16:Y24" si="52">INDEX(BY$1:BY$10,MATCH(C16,$DW$1:$DW$10,0))</f>
        <v>0</v>
      </c>
      <c r="Z16" s="118">
        <f t="shared" ref="Z16:Z24" si="53">INDEX(CD$1:CD$10,MATCH(C16,$DW$1:$DW$10,0))</f>
        <v>0</v>
      </c>
      <c r="AA16" s="120" t="str">
        <f t="shared" ref="AA16:AA24" si="54">INDEX(DY$1:DY$10,MATCH(C16,$DW$1:$DW$10,0))</f>
        <v>-</v>
      </c>
      <c r="AB16" s="116">
        <f t="shared" ref="AB16:AB24" si="55">INDEX(DH$1:DH$10,MATCH(C16,$DW$1:$DW$10,0))</f>
        <v>0</v>
      </c>
      <c r="AC16" s="117">
        <f t="shared" ref="AC16:AC24" si="56">INDEX(DI$1:DI$10,MATCH(C16,$DW$1:$DW$10,0))</f>
        <v>150</v>
      </c>
      <c r="AD16" s="138"/>
      <c r="AE16" s="117">
        <v>1</v>
      </c>
      <c r="AF16" s="139" t="str">
        <f>IF(AC16&gt;=150,"Point","-")</f>
        <v>Point</v>
      </c>
      <c r="AG16" s="124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4"/>
      <c r="EB16" s="4"/>
      <c r="EC16" s="4"/>
    </row>
    <row r="17" spans="1:133" ht="15.9" customHeight="1" thickBot="1" x14ac:dyDescent="0.3">
      <c r="A17" s="4"/>
      <c r="B17" s="4"/>
      <c r="C17" s="111">
        <v>2</v>
      </c>
      <c r="D17" s="125" t="e">
        <f t="shared" si="36"/>
        <v>#N/A</v>
      </c>
      <c r="E17" s="33"/>
      <c r="F17" s="126" t="e">
        <f t="shared" si="37"/>
        <v>#N/A</v>
      </c>
      <c r="G17" s="34" t="e">
        <f t="shared" si="38"/>
        <v>#N/A</v>
      </c>
      <c r="H17" s="34" t="e">
        <f t="shared" si="39"/>
        <v>#N/A</v>
      </c>
      <c r="I17" s="33"/>
      <c r="J17" s="33"/>
      <c r="K17" s="127"/>
      <c r="L17" s="54" t="e">
        <f t="shared" si="40"/>
        <v>#N/A</v>
      </c>
      <c r="M17" s="39" t="e">
        <f t="shared" si="41"/>
        <v>#N/A</v>
      </c>
      <c r="N17" s="39" t="e">
        <f t="shared" si="42"/>
        <v>#N/A</v>
      </c>
      <c r="O17" s="53" t="e">
        <f t="shared" si="43"/>
        <v>#N/A</v>
      </c>
      <c r="P17" s="54" t="e">
        <f t="shared" si="44"/>
        <v>#N/A</v>
      </c>
      <c r="Q17" s="39" t="e">
        <f t="shared" si="45"/>
        <v>#N/A</v>
      </c>
      <c r="R17" s="39" t="e">
        <f t="shared" si="46"/>
        <v>#N/A</v>
      </c>
      <c r="S17" s="45" t="e">
        <f t="shared" si="47"/>
        <v>#N/A</v>
      </c>
      <c r="T17" s="128" t="e">
        <f t="shared" si="48"/>
        <v>#N/A</v>
      </c>
      <c r="U17" s="54" t="e">
        <f t="shared" si="49"/>
        <v>#N/A</v>
      </c>
      <c r="V17" s="39" t="e">
        <f>INDEX(BJ1:BJ27,MATCH(C17,$DW1:$DW27,0))</f>
        <v>#N/A</v>
      </c>
      <c r="W17" s="39" t="e">
        <f t="shared" si="50"/>
        <v>#N/A</v>
      </c>
      <c r="X17" s="39" t="e">
        <f t="shared" si="51"/>
        <v>#N/A</v>
      </c>
      <c r="Y17" s="39" t="e">
        <f t="shared" si="52"/>
        <v>#N/A</v>
      </c>
      <c r="Z17" s="45" t="e">
        <f t="shared" si="53"/>
        <v>#N/A</v>
      </c>
      <c r="AA17" s="129" t="e">
        <f t="shared" si="54"/>
        <v>#N/A</v>
      </c>
      <c r="AB17" s="54" t="e">
        <f t="shared" si="55"/>
        <v>#N/A</v>
      </c>
      <c r="AC17" s="39" t="e">
        <f t="shared" si="56"/>
        <v>#N/A</v>
      </c>
      <c r="AD17" s="56" t="e">
        <f t="shared" ref="AD17:AD24" si="57">INDEX(D$1:D$10,MATCH(C17,$DW$1:$DW$10,0))</f>
        <v>#N/A</v>
      </c>
      <c r="AE17" s="57"/>
      <c r="AF17" s="139" t="e">
        <f t="shared" ref="AF17:AF24" si="58">IF(AC17&gt;=150,"Point","-")</f>
        <v>#N/A</v>
      </c>
      <c r="AG17" s="130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4"/>
      <c r="EB17" s="4"/>
      <c r="EC17" s="4"/>
    </row>
    <row r="18" spans="1:133" ht="15.9" customHeight="1" thickBot="1" x14ac:dyDescent="0.3">
      <c r="A18" s="4"/>
      <c r="B18" s="4"/>
      <c r="C18" s="4"/>
      <c r="D18" s="125" t="e">
        <f t="shared" si="36"/>
        <v>#N/A</v>
      </c>
      <c r="E18" s="33"/>
      <c r="F18" s="126" t="e">
        <f t="shared" si="37"/>
        <v>#N/A</v>
      </c>
      <c r="G18" s="34" t="e">
        <f t="shared" si="38"/>
        <v>#N/A</v>
      </c>
      <c r="H18" s="34" t="e">
        <f t="shared" si="39"/>
        <v>#N/A</v>
      </c>
      <c r="I18" s="33"/>
      <c r="J18" s="33"/>
      <c r="K18" s="127"/>
      <c r="L18" s="54" t="e">
        <f t="shared" si="40"/>
        <v>#N/A</v>
      </c>
      <c r="M18" s="39" t="e">
        <f t="shared" si="41"/>
        <v>#N/A</v>
      </c>
      <c r="N18" s="39" t="e">
        <f t="shared" si="42"/>
        <v>#N/A</v>
      </c>
      <c r="O18" s="53" t="e">
        <f t="shared" si="43"/>
        <v>#N/A</v>
      </c>
      <c r="P18" s="54" t="e">
        <f t="shared" si="44"/>
        <v>#N/A</v>
      </c>
      <c r="Q18" s="39" t="e">
        <f t="shared" si="45"/>
        <v>#N/A</v>
      </c>
      <c r="R18" s="39" t="e">
        <f t="shared" si="46"/>
        <v>#N/A</v>
      </c>
      <c r="S18" s="45" t="e">
        <f t="shared" si="47"/>
        <v>#N/A</v>
      </c>
      <c r="T18" s="128" t="e">
        <f t="shared" si="48"/>
        <v>#N/A</v>
      </c>
      <c r="U18" s="54" t="e">
        <f t="shared" si="49"/>
        <v>#N/A</v>
      </c>
      <c r="V18" s="39" t="e">
        <f>INDEX(BJ2:BJ28,MATCH(C18,$DW2:$DW28,0))</f>
        <v>#N/A</v>
      </c>
      <c r="W18" s="39" t="e">
        <f t="shared" si="50"/>
        <v>#N/A</v>
      </c>
      <c r="X18" s="39" t="e">
        <f t="shared" si="51"/>
        <v>#N/A</v>
      </c>
      <c r="Y18" s="39" t="e">
        <f t="shared" si="52"/>
        <v>#N/A</v>
      </c>
      <c r="Z18" s="45" t="e">
        <f t="shared" si="53"/>
        <v>#N/A</v>
      </c>
      <c r="AA18" s="129" t="e">
        <f t="shared" si="54"/>
        <v>#N/A</v>
      </c>
      <c r="AB18" s="54" t="e">
        <f t="shared" si="55"/>
        <v>#N/A</v>
      </c>
      <c r="AC18" s="39" t="e">
        <f t="shared" si="56"/>
        <v>#N/A</v>
      </c>
      <c r="AD18" s="56" t="e">
        <f t="shared" si="57"/>
        <v>#N/A</v>
      </c>
      <c r="AE18" s="57"/>
      <c r="AF18" s="139" t="e">
        <f t="shared" si="58"/>
        <v>#N/A</v>
      </c>
      <c r="AG18" s="4"/>
      <c r="AH18" s="4"/>
      <c r="AI18" s="4"/>
      <c r="AJ18" s="1"/>
      <c r="AK18" s="1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</row>
    <row r="19" spans="1:133" ht="12.75" customHeight="1" thickBot="1" x14ac:dyDescent="0.3">
      <c r="D19" s="125" t="e">
        <f t="shared" si="36"/>
        <v>#N/A</v>
      </c>
      <c r="E19" s="33"/>
      <c r="F19" s="126" t="e">
        <f t="shared" si="37"/>
        <v>#N/A</v>
      </c>
      <c r="G19" s="126" t="e">
        <f t="shared" si="38"/>
        <v>#N/A</v>
      </c>
      <c r="H19" s="126" t="e">
        <f t="shared" si="39"/>
        <v>#N/A</v>
      </c>
      <c r="I19" s="33"/>
      <c r="J19" s="33"/>
      <c r="K19" s="127"/>
      <c r="L19" s="54" t="e">
        <f t="shared" si="40"/>
        <v>#N/A</v>
      </c>
      <c r="M19" s="39" t="e">
        <f t="shared" si="41"/>
        <v>#N/A</v>
      </c>
      <c r="N19" s="39" t="e">
        <f t="shared" si="42"/>
        <v>#N/A</v>
      </c>
      <c r="O19" s="53" t="e">
        <f t="shared" si="43"/>
        <v>#N/A</v>
      </c>
      <c r="P19" s="54" t="e">
        <f t="shared" si="44"/>
        <v>#N/A</v>
      </c>
      <c r="Q19" s="39" t="e">
        <f t="shared" si="45"/>
        <v>#N/A</v>
      </c>
      <c r="R19" s="39" t="e">
        <f t="shared" si="46"/>
        <v>#N/A</v>
      </c>
      <c r="S19" s="45" t="e">
        <f t="shared" si="47"/>
        <v>#N/A</v>
      </c>
      <c r="T19" s="128" t="e">
        <f t="shared" si="48"/>
        <v>#N/A</v>
      </c>
      <c r="U19" s="54" t="e">
        <f t="shared" si="49"/>
        <v>#N/A</v>
      </c>
      <c r="V19" s="39" t="e">
        <f>INDEX(BJ1:BJ27,MATCH(C19,$DW1:$DW27,0))</f>
        <v>#N/A</v>
      </c>
      <c r="W19" s="39" t="e">
        <f t="shared" si="50"/>
        <v>#N/A</v>
      </c>
      <c r="X19" s="39" t="e">
        <f t="shared" si="51"/>
        <v>#N/A</v>
      </c>
      <c r="Y19" s="39" t="e">
        <f t="shared" si="52"/>
        <v>#N/A</v>
      </c>
      <c r="Z19" s="45" t="e">
        <f t="shared" si="53"/>
        <v>#N/A</v>
      </c>
      <c r="AA19" s="129" t="e">
        <f t="shared" si="54"/>
        <v>#N/A</v>
      </c>
      <c r="AB19" s="54" t="e">
        <f t="shared" si="55"/>
        <v>#N/A</v>
      </c>
      <c r="AC19" s="39" t="e">
        <f t="shared" si="56"/>
        <v>#N/A</v>
      </c>
      <c r="AD19" s="56" t="e">
        <f t="shared" si="57"/>
        <v>#N/A</v>
      </c>
      <c r="AE19" s="57"/>
      <c r="AF19" s="139" t="e">
        <f t="shared" si="58"/>
        <v>#N/A</v>
      </c>
    </row>
    <row r="20" spans="1:133" ht="12.75" customHeight="1" thickBot="1" x14ac:dyDescent="0.3">
      <c r="D20" s="125" t="e">
        <f t="shared" si="36"/>
        <v>#N/A</v>
      </c>
      <c r="E20" s="33"/>
      <c r="F20" s="126" t="e">
        <f t="shared" si="37"/>
        <v>#N/A</v>
      </c>
      <c r="G20" s="126" t="e">
        <f t="shared" si="38"/>
        <v>#N/A</v>
      </c>
      <c r="H20" s="126" t="e">
        <f t="shared" si="39"/>
        <v>#N/A</v>
      </c>
      <c r="I20" s="33"/>
      <c r="J20" s="33"/>
      <c r="K20" s="127"/>
      <c r="L20" s="54" t="e">
        <f t="shared" si="40"/>
        <v>#N/A</v>
      </c>
      <c r="M20" s="39" t="e">
        <f t="shared" si="41"/>
        <v>#N/A</v>
      </c>
      <c r="N20" s="39" t="e">
        <f t="shared" si="42"/>
        <v>#N/A</v>
      </c>
      <c r="O20" s="53" t="e">
        <f t="shared" si="43"/>
        <v>#N/A</v>
      </c>
      <c r="P20" s="54" t="e">
        <f t="shared" si="44"/>
        <v>#N/A</v>
      </c>
      <c r="Q20" s="39" t="e">
        <f t="shared" si="45"/>
        <v>#N/A</v>
      </c>
      <c r="R20" s="39" t="e">
        <f t="shared" si="46"/>
        <v>#N/A</v>
      </c>
      <c r="S20" s="45" t="e">
        <f t="shared" si="47"/>
        <v>#N/A</v>
      </c>
      <c r="T20" s="128" t="e">
        <f t="shared" si="48"/>
        <v>#N/A</v>
      </c>
      <c r="U20" s="54" t="e">
        <f t="shared" si="49"/>
        <v>#N/A</v>
      </c>
      <c r="V20" s="39" t="e">
        <f>INDEX(BJ1:BJ27,MATCH(C20,$DW1:$DW27,0))</f>
        <v>#N/A</v>
      </c>
      <c r="W20" s="39" t="e">
        <f t="shared" si="50"/>
        <v>#N/A</v>
      </c>
      <c r="X20" s="39" t="e">
        <f t="shared" si="51"/>
        <v>#N/A</v>
      </c>
      <c r="Y20" s="39" t="e">
        <f t="shared" si="52"/>
        <v>#N/A</v>
      </c>
      <c r="Z20" s="45" t="e">
        <f t="shared" si="53"/>
        <v>#N/A</v>
      </c>
      <c r="AA20" s="129" t="e">
        <f t="shared" si="54"/>
        <v>#N/A</v>
      </c>
      <c r="AB20" s="54" t="e">
        <f t="shared" si="55"/>
        <v>#N/A</v>
      </c>
      <c r="AC20" s="39" t="e">
        <f t="shared" si="56"/>
        <v>#N/A</v>
      </c>
      <c r="AD20" s="56" t="e">
        <f t="shared" si="57"/>
        <v>#N/A</v>
      </c>
      <c r="AE20" s="57"/>
      <c r="AF20" s="139" t="e">
        <f t="shared" si="58"/>
        <v>#N/A</v>
      </c>
    </row>
    <row r="21" spans="1:133" ht="12.75" customHeight="1" thickBot="1" x14ac:dyDescent="0.3">
      <c r="D21" s="125" t="e">
        <f t="shared" si="36"/>
        <v>#N/A</v>
      </c>
      <c r="E21" s="33"/>
      <c r="F21" s="126" t="e">
        <f t="shared" si="37"/>
        <v>#N/A</v>
      </c>
      <c r="G21" s="126" t="e">
        <f t="shared" si="38"/>
        <v>#N/A</v>
      </c>
      <c r="H21" s="126" t="e">
        <f t="shared" si="39"/>
        <v>#N/A</v>
      </c>
      <c r="I21" s="33"/>
      <c r="J21" s="33"/>
      <c r="K21" s="127"/>
      <c r="L21" s="54" t="e">
        <f t="shared" si="40"/>
        <v>#N/A</v>
      </c>
      <c r="M21" s="39" t="e">
        <f t="shared" si="41"/>
        <v>#N/A</v>
      </c>
      <c r="N21" s="39" t="e">
        <f t="shared" si="42"/>
        <v>#N/A</v>
      </c>
      <c r="O21" s="53" t="e">
        <f t="shared" si="43"/>
        <v>#N/A</v>
      </c>
      <c r="P21" s="54" t="e">
        <f t="shared" si="44"/>
        <v>#N/A</v>
      </c>
      <c r="Q21" s="39" t="e">
        <f t="shared" si="45"/>
        <v>#N/A</v>
      </c>
      <c r="R21" s="39" t="e">
        <f t="shared" si="46"/>
        <v>#N/A</v>
      </c>
      <c r="S21" s="45" t="e">
        <f t="shared" si="47"/>
        <v>#N/A</v>
      </c>
      <c r="T21" s="128" t="e">
        <f t="shared" si="48"/>
        <v>#N/A</v>
      </c>
      <c r="U21" s="54" t="e">
        <f t="shared" si="49"/>
        <v>#N/A</v>
      </c>
      <c r="V21" s="39" t="e">
        <f>INDEX(BJ1:BJ27,MATCH(C21,$DW1:$DW27,0))</f>
        <v>#N/A</v>
      </c>
      <c r="W21" s="39" t="e">
        <f t="shared" si="50"/>
        <v>#N/A</v>
      </c>
      <c r="X21" s="39" t="e">
        <f t="shared" si="51"/>
        <v>#N/A</v>
      </c>
      <c r="Y21" s="39" t="e">
        <f t="shared" si="52"/>
        <v>#N/A</v>
      </c>
      <c r="Z21" s="45" t="e">
        <f t="shared" si="53"/>
        <v>#N/A</v>
      </c>
      <c r="AA21" s="129" t="e">
        <f t="shared" si="54"/>
        <v>#N/A</v>
      </c>
      <c r="AB21" s="54" t="e">
        <f t="shared" si="55"/>
        <v>#N/A</v>
      </c>
      <c r="AC21" s="39" t="e">
        <f t="shared" si="56"/>
        <v>#N/A</v>
      </c>
      <c r="AD21" s="56" t="e">
        <f t="shared" si="57"/>
        <v>#N/A</v>
      </c>
      <c r="AE21" s="57"/>
      <c r="AF21" s="139" t="e">
        <f t="shared" si="58"/>
        <v>#N/A</v>
      </c>
    </row>
    <row r="22" spans="1:133" ht="12.75" customHeight="1" thickBot="1" x14ac:dyDescent="0.3">
      <c r="D22" s="125" t="e">
        <f t="shared" si="36"/>
        <v>#N/A</v>
      </c>
      <c r="E22" s="33"/>
      <c r="F22" s="126" t="e">
        <f t="shared" si="37"/>
        <v>#N/A</v>
      </c>
      <c r="G22" s="126" t="e">
        <f t="shared" si="38"/>
        <v>#N/A</v>
      </c>
      <c r="H22" s="126" t="e">
        <f t="shared" si="39"/>
        <v>#N/A</v>
      </c>
      <c r="I22" s="33"/>
      <c r="J22" s="33"/>
      <c r="K22" s="127"/>
      <c r="L22" s="54" t="e">
        <f t="shared" si="40"/>
        <v>#N/A</v>
      </c>
      <c r="M22" s="39" t="e">
        <f t="shared" si="41"/>
        <v>#N/A</v>
      </c>
      <c r="N22" s="39" t="e">
        <f t="shared" si="42"/>
        <v>#N/A</v>
      </c>
      <c r="O22" s="53" t="e">
        <f t="shared" si="43"/>
        <v>#N/A</v>
      </c>
      <c r="P22" s="54" t="e">
        <f t="shared" si="44"/>
        <v>#N/A</v>
      </c>
      <c r="Q22" s="39" t="e">
        <f t="shared" si="45"/>
        <v>#N/A</v>
      </c>
      <c r="R22" s="39" t="e">
        <f t="shared" si="46"/>
        <v>#N/A</v>
      </c>
      <c r="S22" s="45" t="e">
        <f t="shared" si="47"/>
        <v>#N/A</v>
      </c>
      <c r="T22" s="128" t="e">
        <f t="shared" si="48"/>
        <v>#N/A</v>
      </c>
      <c r="U22" s="54" t="e">
        <f t="shared" si="49"/>
        <v>#N/A</v>
      </c>
      <c r="V22" s="39" t="e">
        <f>INDEX(BJ1:BJ27,MATCH(C22,$DW1:$DW27,0))</f>
        <v>#N/A</v>
      </c>
      <c r="W22" s="39" t="e">
        <f t="shared" si="50"/>
        <v>#N/A</v>
      </c>
      <c r="X22" s="39" t="e">
        <f t="shared" si="51"/>
        <v>#N/A</v>
      </c>
      <c r="Y22" s="39" t="e">
        <f t="shared" si="52"/>
        <v>#N/A</v>
      </c>
      <c r="Z22" s="45" t="e">
        <f t="shared" si="53"/>
        <v>#N/A</v>
      </c>
      <c r="AA22" s="129" t="e">
        <f t="shared" si="54"/>
        <v>#N/A</v>
      </c>
      <c r="AB22" s="54" t="e">
        <f t="shared" si="55"/>
        <v>#N/A</v>
      </c>
      <c r="AC22" s="39" t="e">
        <f t="shared" si="56"/>
        <v>#N/A</v>
      </c>
      <c r="AD22" s="56" t="e">
        <f t="shared" si="57"/>
        <v>#N/A</v>
      </c>
      <c r="AE22" s="57"/>
      <c r="AF22" s="139" t="e">
        <f t="shared" si="58"/>
        <v>#N/A</v>
      </c>
    </row>
    <row r="23" spans="1:133" ht="12.75" customHeight="1" thickBot="1" x14ac:dyDescent="0.3">
      <c r="D23" s="125" t="e">
        <f t="shared" si="36"/>
        <v>#N/A</v>
      </c>
      <c r="E23" s="33"/>
      <c r="F23" s="126" t="e">
        <f t="shared" si="37"/>
        <v>#N/A</v>
      </c>
      <c r="G23" s="126" t="e">
        <f t="shared" si="38"/>
        <v>#N/A</v>
      </c>
      <c r="H23" s="126" t="e">
        <f t="shared" si="39"/>
        <v>#N/A</v>
      </c>
      <c r="I23" s="33"/>
      <c r="J23" s="33"/>
      <c r="K23" s="127"/>
      <c r="L23" s="54" t="e">
        <f t="shared" si="40"/>
        <v>#N/A</v>
      </c>
      <c r="M23" s="39" t="e">
        <f t="shared" si="41"/>
        <v>#N/A</v>
      </c>
      <c r="N23" s="39" t="e">
        <f t="shared" si="42"/>
        <v>#N/A</v>
      </c>
      <c r="O23" s="53" t="e">
        <f t="shared" si="43"/>
        <v>#N/A</v>
      </c>
      <c r="P23" s="54" t="e">
        <f t="shared" si="44"/>
        <v>#N/A</v>
      </c>
      <c r="Q23" s="39" t="e">
        <f t="shared" si="45"/>
        <v>#N/A</v>
      </c>
      <c r="R23" s="39" t="e">
        <f t="shared" si="46"/>
        <v>#N/A</v>
      </c>
      <c r="S23" s="45" t="e">
        <f t="shared" si="47"/>
        <v>#N/A</v>
      </c>
      <c r="T23" s="128" t="e">
        <f t="shared" si="48"/>
        <v>#N/A</v>
      </c>
      <c r="U23" s="54" t="e">
        <f t="shared" si="49"/>
        <v>#N/A</v>
      </c>
      <c r="V23" s="39" t="e">
        <f>INDEX(BJ1:BJ27,MATCH(C23,$DW1:$DW27,0))</f>
        <v>#N/A</v>
      </c>
      <c r="W23" s="39" t="e">
        <f t="shared" si="50"/>
        <v>#N/A</v>
      </c>
      <c r="X23" s="39" t="e">
        <f t="shared" si="51"/>
        <v>#N/A</v>
      </c>
      <c r="Y23" s="39" t="e">
        <f t="shared" si="52"/>
        <v>#N/A</v>
      </c>
      <c r="Z23" s="45" t="e">
        <f t="shared" si="53"/>
        <v>#N/A</v>
      </c>
      <c r="AA23" s="129" t="e">
        <f t="shared" si="54"/>
        <v>#N/A</v>
      </c>
      <c r="AB23" s="54" t="e">
        <f t="shared" si="55"/>
        <v>#N/A</v>
      </c>
      <c r="AC23" s="39" t="e">
        <f t="shared" si="56"/>
        <v>#N/A</v>
      </c>
      <c r="AD23" s="56" t="e">
        <f t="shared" si="57"/>
        <v>#N/A</v>
      </c>
      <c r="AE23" s="57"/>
      <c r="AF23" s="139" t="e">
        <f t="shared" si="58"/>
        <v>#N/A</v>
      </c>
    </row>
    <row r="24" spans="1:133" ht="12.75" customHeight="1" thickBot="1" x14ac:dyDescent="0.3">
      <c r="D24" s="140" t="e">
        <f t="shared" si="36"/>
        <v>#N/A</v>
      </c>
      <c r="E24" s="62"/>
      <c r="F24" s="141" t="e">
        <f t="shared" si="37"/>
        <v>#N/A</v>
      </c>
      <c r="G24" s="141" t="e">
        <f t="shared" si="38"/>
        <v>#N/A</v>
      </c>
      <c r="H24" s="141" t="e">
        <f t="shared" si="39"/>
        <v>#N/A</v>
      </c>
      <c r="I24" s="62"/>
      <c r="J24" s="62"/>
      <c r="K24" s="142"/>
      <c r="L24" s="81" t="e">
        <f t="shared" si="40"/>
        <v>#N/A</v>
      </c>
      <c r="M24" s="67" t="e">
        <f t="shared" si="41"/>
        <v>#N/A</v>
      </c>
      <c r="N24" s="67" t="e">
        <f t="shared" si="42"/>
        <v>#N/A</v>
      </c>
      <c r="O24" s="80" t="e">
        <f t="shared" si="43"/>
        <v>#N/A</v>
      </c>
      <c r="P24" s="81" t="e">
        <f t="shared" si="44"/>
        <v>#N/A</v>
      </c>
      <c r="Q24" s="67" t="e">
        <f t="shared" si="45"/>
        <v>#N/A</v>
      </c>
      <c r="R24" s="67" t="e">
        <f t="shared" si="46"/>
        <v>#N/A</v>
      </c>
      <c r="S24" s="72" t="e">
        <f t="shared" si="47"/>
        <v>#N/A</v>
      </c>
      <c r="T24" s="143" t="e">
        <f t="shared" si="48"/>
        <v>#N/A</v>
      </c>
      <c r="U24" s="81" t="e">
        <f t="shared" si="49"/>
        <v>#N/A</v>
      </c>
      <c r="V24" s="67" t="e">
        <f>INDEX(BJ1:BJ27,MATCH(C24,$DW1:$DW27,0))</f>
        <v>#N/A</v>
      </c>
      <c r="W24" s="67" t="e">
        <f t="shared" si="50"/>
        <v>#N/A</v>
      </c>
      <c r="X24" s="67" t="e">
        <f t="shared" si="51"/>
        <v>#N/A</v>
      </c>
      <c r="Y24" s="67" t="e">
        <f t="shared" si="52"/>
        <v>#N/A</v>
      </c>
      <c r="Z24" s="72" t="e">
        <f t="shared" si="53"/>
        <v>#N/A</v>
      </c>
      <c r="AA24" s="144" t="e">
        <f t="shared" si="54"/>
        <v>#N/A</v>
      </c>
      <c r="AB24" s="81" t="e">
        <f t="shared" si="55"/>
        <v>#N/A</v>
      </c>
      <c r="AC24" s="67" t="e">
        <f t="shared" si="56"/>
        <v>#N/A</v>
      </c>
      <c r="AD24" s="83" t="e">
        <f t="shared" si="57"/>
        <v>#N/A</v>
      </c>
      <c r="AE24" s="84"/>
      <c r="AF24" s="139" t="e">
        <f t="shared" si="58"/>
        <v>#N/A</v>
      </c>
    </row>
  </sheetData>
  <mergeCells count="29">
    <mergeCell ref="D2:H2"/>
    <mergeCell ref="D1:H1"/>
    <mergeCell ref="CI3:CL3"/>
    <mergeCell ref="BF3:BJ3"/>
    <mergeCell ref="BA3:BE3"/>
    <mergeCell ref="AU3:AY3"/>
    <mergeCell ref="AP3:AT3"/>
    <mergeCell ref="AF3:AJ3"/>
    <mergeCell ref="AA3:AE3"/>
    <mergeCell ref="V3:Z3"/>
    <mergeCell ref="Q3:U3"/>
    <mergeCell ref="L3:P3"/>
    <mergeCell ref="CE3:CH3"/>
    <mergeCell ref="BZ3:CD3"/>
    <mergeCell ref="BU3:BY3"/>
    <mergeCell ref="BP3:BT3"/>
    <mergeCell ref="U14:AA14"/>
    <mergeCell ref="P14:T14"/>
    <mergeCell ref="L14:O14"/>
    <mergeCell ref="BA2:DG2"/>
    <mergeCell ref="AK3:AO3"/>
    <mergeCell ref="AF2:AZ2"/>
    <mergeCell ref="L2:AE2"/>
    <mergeCell ref="DD3:DG3"/>
    <mergeCell ref="CY3:DB3"/>
    <mergeCell ref="CU3:CX3"/>
    <mergeCell ref="CQ3:CT3"/>
    <mergeCell ref="CM3:CP3"/>
    <mergeCell ref="BK3:BO3"/>
  </mergeCells>
  <pageMargins left="0.25" right="0.25" top="0.75" bottom="0.75" header="0.3" footer="0.3"/>
  <pageSetup paperSize="9" scale="18" fitToHeight="0" orientation="landscape" horizontalDpi="4294967293" r:id="rId1"/>
  <headerFooter>
    <oddHeader>&amp;C&amp;"Arial,Regular"&amp;10&amp;K000000HTM 2</oddHeader>
    <oddFooter>&amp;C&amp;"Arial,Regular"&amp;10&amp;K000000Pagina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V24"/>
  <sheetViews>
    <sheetView showGridLines="0" topLeftCell="C1" workbookViewId="0">
      <selection activeCell="C1" sqref="A1:XFD1048576"/>
    </sheetView>
  </sheetViews>
  <sheetFormatPr defaultColWidth="8.61328125" defaultRowHeight="12.75" customHeight="1" x14ac:dyDescent="0.25"/>
  <cols>
    <col min="1" max="2" width="8.61328125" style="2" hidden="1" customWidth="1"/>
    <col min="3" max="3" width="6.69140625" style="2" customWidth="1"/>
    <col min="4" max="4" width="8.61328125" style="2" customWidth="1"/>
    <col min="5" max="5" width="4.921875" style="2" customWidth="1"/>
    <col min="6" max="8" width="8.61328125" style="2" customWidth="1"/>
    <col min="9" max="11" width="8.61328125" style="2" hidden="1" customWidth="1"/>
    <col min="12" max="15" width="4.23046875" style="2" customWidth="1"/>
    <col min="16" max="16" width="5.921875" style="2" bestFit="1" customWidth="1"/>
    <col min="17" max="19" width="4.23046875" style="2" customWidth="1"/>
    <col min="20" max="20" width="5.07421875" style="2" customWidth="1"/>
    <col min="21" max="26" width="4.23046875" style="2" customWidth="1"/>
    <col min="27" max="27" width="4.61328125" style="2" customWidth="1"/>
    <col min="28" max="28" width="4.23046875" style="2" customWidth="1"/>
    <col min="29" max="29" width="5.765625" style="2" customWidth="1"/>
    <col min="30" max="30" width="6.3828125" style="2" customWidth="1"/>
    <col min="31" max="32" width="6" style="2" customWidth="1"/>
    <col min="33" max="33" width="4.07421875" style="2" customWidth="1"/>
    <col min="34" max="34" width="4.07421875" style="2" bestFit="1" customWidth="1"/>
    <col min="35" max="35" width="4.921875" style="2" customWidth="1"/>
    <col min="36" max="36" width="4.3046875" style="2" customWidth="1"/>
    <col min="37" max="52" width="5.69140625" style="2" customWidth="1"/>
    <col min="53" max="57" width="5.3828125" style="2" customWidth="1"/>
    <col min="58" max="72" width="5.61328125" style="2" customWidth="1"/>
    <col min="73" max="82" width="5.921875" style="2" customWidth="1"/>
    <col min="83" max="98" width="6.4609375" style="2" customWidth="1"/>
    <col min="99" max="106" width="6.07421875" style="2" customWidth="1"/>
    <col min="107" max="107" width="6.3828125" style="2" customWidth="1"/>
    <col min="108" max="112" width="3.61328125" style="2" customWidth="1"/>
    <col min="113" max="113" width="4.765625" style="2" customWidth="1"/>
    <col min="114" max="114" width="2.4609375" style="2" customWidth="1"/>
    <col min="115" max="130" width="8.61328125" style="2" hidden="1" customWidth="1"/>
    <col min="131" max="256" width="8.61328125" style="2" customWidth="1"/>
    <col min="257" max="16384" width="8.61328125" style="3"/>
  </cols>
  <sheetData>
    <row r="1" spans="1:256" ht="17.100000000000001" customHeight="1" x14ac:dyDescent="0.25">
      <c r="A1" s="4"/>
      <c r="B1" s="4"/>
      <c r="C1" s="5"/>
      <c r="D1" s="343"/>
      <c r="E1" s="346"/>
      <c r="F1" s="346"/>
      <c r="G1" s="346"/>
      <c r="H1" s="347"/>
      <c r="I1" s="6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9"/>
      <c r="DI1" s="10"/>
      <c r="DJ1" s="10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4"/>
      <c r="EB1" s="4"/>
    </row>
    <row r="2" spans="1:256" ht="17.100000000000001" customHeight="1" x14ac:dyDescent="0.25">
      <c r="A2" s="4"/>
      <c r="B2" s="4"/>
      <c r="C2" s="5"/>
      <c r="D2" s="343" t="s">
        <v>10</v>
      </c>
      <c r="E2" s="344"/>
      <c r="F2" s="344"/>
      <c r="G2" s="344"/>
      <c r="H2" s="345"/>
      <c r="I2" s="12"/>
      <c r="J2" s="13"/>
      <c r="K2" s="14"/>
      <c r="L2" s="340" t="s">
        <v>25</v>
      </c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2"/>
      <c r="AF2" s="340" t="s">
        <v>26</v>
      </c>
      <c r="AG2" s="341"/>
      <c r="AH2" s="341"/>
      <c r="AI2" s="341"/>
      <c r="AJ2" s="341"/>
      <c r="AK2" s="341"/>
      <c r="AL2" s="341"/>
      <c r="AM2" s="341"/>
      <c r="AN2" s="341"/>
      <c r="AO2" s="341"/>
      <c r="AP2" s="341"/>
      <c r="AQ2" s="341"/>
      <c r="AR2" s="341"/>
      <c r="AS2" s="341"/>
      <c r="AT2" s="341"/>
      <c r="AU2" s="341"/>
      <c r="AV2" s="341"/>
      <c r="AW2" s="341"/>
      <c r="AX2" s="341"/>
      <c r="AY2" s="341"/>
      <c r="AZ2" s="342"/>
      <c r="BA2" s="340" t="s">
        <v>27</v>
      </c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341"/>
      <c r="CQ2" s="341"/>
      <c r="CR2" s="341"/>
      <c r="CS2" s="341"/>
      <c r="CT2" s="341"/>
      <c r="CU2" s="341"/>
      <c r="CV2" s="341"/>
      <c r="CW2" s="341"/>
      <c r="CX2" s="341"/>
      <c r="CY2" s="341"/>
      <c r="CZ2" s="341"/>
      <c r="DA2" s="341"/>
      <c r="DB2" s="341"/>
      <c r="DC2" s="341"/>
      <c r="DD2" s="341"/>
      <c r="DE2" s="341"/>
      <c r="DF2" s="341"/>
      <c r="DG2" s="342"/>
      <c r="DH2" s="15"/>
      <c r="DI2" s="16"/>
      <c r="DJ2" s="13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11"/>
      <c r="EA2" s="4"/>
      <c r="EB2" s="4"/>
    </row>
    <row r="3" spans="1:256" ht="86.25" customHeight="1" x14ac:dyDescent="0.25">
      <c r="A3" s="4"/>
      <c r="B3" s="4"/>
      <c r="C3" s="5"/>
      <c r="D3" s="134" t="s">
        <v>1</v>
      </c>
      <c r="E3" s="135"/>
      <c r="F3" s="136" t="s">
        <v>2</v>
      </c>
      <c r="G3" s="136" t="s">
        <v>3</v>
      </c>
      <c r="H3" s="136" t="s">
        <v>4</v>
      </c>
      <c r="I3" s="20"/>
      <c r="J3" s="20"/>
      <c r="K3" s="20"/>
      <c r="L3" s="338"/>
      <c r="M3" s="336"/>
      <c r="N3" s="336"/>
      <c r="O3" s="336"/>
      <c r="P3" s="337"/>
      <c r="Q3" s="338" t="s">
        <v>29</v>
      </c>
      <c r="R3" s="336"/>
      <c r="S3" s="336"/>
      <c r="T3" s="336"/>
      <c r="U3" s="337"/>
      <c r="V3" s="338" t="s">
        <v>30</v>
      </c>
      <c r="W3" s="336"/>
      <c r="X3" s="336"/>
      <c r="Y3" s="336"/>
      <c r="Z3" s="337"/>
      <c r="AA3" s="338" t="s">
        <v>31</v>
      </c>
      <c r="AB3" s="336"/>
      <c r="AC3" s="336"/>
      <c r="AD3" s="336"/>
      <c r="AE3" s="337"/>
      <c r="AF3" s="338" t="s">
        <v>32</v>
      </c>
      <c r="AG3" s="336"/>
      <c r="AH3" s="336"/>
      <c r="AI3" s="336"/>
      <c r="AJ3" s="337"/>
      <c r="AK3" s="338" t="s">
        <v>33</v>
      </c>
      <c r="AL3" s="336"/>
      <c r="AM3" s="336"/>
      <c r="AN3" s="336"/>
      <c r="AO3" s="337"/>
      <c r="AP3" s="338" t="s">
        <v>34</v>
      </c>
      <c r="AQ3" s="336"/>
      <c r="AR3" s="336"/>
      <c r="AS3" s="336"/>
      <c r="AT3" s="337"/>
      <c r="AU3" s="338" t="s">
        <v>35</v>
      </c>
      <c r="AV3" s="336"/>
      <c r="AW3" s="336"/>
      <c r="AX3" s="336"/>
      <c r="AY3" s="337"/>
      <c r="AZ3" s="21" t="s">
        <v>36</v>
      </c>
      <c r="BA3" s="338" t="s">
        <v>37</v>
      </c>
      <c r="BB3" s="336"/>
      <c r="BC3" s="336"/>
      <c r="BD3" s="336"/>
      <c r="BE3" s="337"/>
      <c r="BF3" s="338" t="s">
        <v>38</v>
      </c>
      <c r="BG3" s="336"/>
      <c r="BH3" s="336"/>
      <c r="BI3" s="336"/>
      <c r="BJ3" s="337"/>
      <c r="BK3" s="338" t="s">
        <v>39</v>
      </c>
      <c r="BL3" s="336"/>
      <c r="BM3" s="336"/>
      <c r="BN3" s="336"/>
      <c r="BO3" s="337"/>
      <c r="BP3" s="338" t="s">
        <v>40</v>
      </c>
      <c r="BQ3" s="336"/>
      <c r="BR3" s="336"/>
      <c r="BS3" s="336"/>
      <c r="BT3" s="337"/>
      <c r="BU3" s="338" t="s">
        <v>41</v>
      </c>
      <c r="BV3" s="336"/>
      <c r="BW3" s="336"/>
      <c r="BX3" s="336"/>
      <c r="BY3" s="337"/>
      <c r="BZ3" s="338" t="s">
        <v>42</v>
      </c>
      <c r="CA3" s="336"/>
      <c r="CB3" s="336"/>
      <c r="CC3" s="336"/>
      <c r="CD3" s="339"/>
      <c r="CE3" s="335" t="s">
        <v>43</v>
      </c>
      <c r="CF3" s="336"/>
      <c r="CG3" s="336"/>
      <c r="CH3" s="337"/>
      <c r="CI3" s="338" t="s">
        <v>44</v>
      </c>
      <c r="CJ3" s="336"/>
      <c r="CK3" s="336"/>
      <c r="CL3" s="337"/>
      <c r="CM3" s="338" t="s">
        <v>45</v>
      </c>
      <c r="CN3" s="336"/>
      <c r="CO3" s="336"/>
      <c r="CP3" s="337"/>
      <c r="CQ3" s="338" t="s">
        <v>46</v>
      </c>
      <c r="CR3" s="336"/>
      <c r="CS3" s="336"/>
      <c r="CT3" s="337"/>
      <c r="CU3" s="338" t="s">
        <v>47</v>
      </c>
      <c r="CV3" s="336"/>
      <c r="CW3" s="336"/>
      <c r="CX3" s="337"/>
      <c r="CY3" s="338" t="s">
        <v>48</v>
      </c>
      <c r="CZ3" s="336"/>
      <c r="DA3" s="336"/>
      <c r="DB3" s="339"/>
      <c r="DC3" s="22" t="s">
        <v>49</v>
      </c>
      <c r="DD3" s="335" t="s">
        <v>50</v>
      </c>
      <c r="DE3" s="336"/>
      <c r="DF3" s="336"/>
      <c r="DG3" s="337"/>
      <c r="DH3" s="23" t="s">
        <v>51</v>
      </c>
      <c r="DI3" s="23" t="s">
        <v>52</v>
      </c>
      <c r="DJ3" s="24" t="s">
        <v>53</v>
      </c>
      <c r="DK3" s="25" t="s">
        <v>28</v>
      </c>
      <c r="DL3" s="26" t="s">
        <v>54</v>
      </c>
      <c r="DM3" s="26" t="s">
        <v>55</v>
      </c>
      <c r="DN3" s="27" t="s">
        <v>56</v>
      </c>
      <c r="DO3" s="28" t="s">
        <v>57</v>
      </c>
      <c r="DP3" s="27" t="s">
        <v>55</v>
      </c>
      <c r="DQ3" s="26" t="s">
        <v>58</v>
      </c>
      <c r="DR3" s="26" t="s">
        <v>59</v>
      </c>
      <c r="DS3" s="26" t="s">
        <v>55</v>
      </c>
      <c r="DT3" s="28" t="s">
        <v>60</v>
      </c>
      <c r="DU3" s="28" t="s">
        <v>61</v>
      </c>
      <c r="DV3" s="29" t="s">
        <v>62</v>
      </c>
      <c r="DW3" s="28" t="s">
        <v>63</v>
      </c>
      <c r="DX3" s="30">
        <f>LARGE(DI4:DI11,1)</f>
        <v>155.66666666666666</v>
      </c>
      <c r="DY3" s="31" t="s">
        <v>64</v>
      </c>
      <c r="DZ3" s="32"/>
      <c r="EA3" s="4"/>
      <c r="EB3" s="4"/>
    </row>
    <row r="4" spans="1:256" s="246" customFormat="1" ht="15.9" customHeight="1" x14ac:dyDescent="0.25">
      <c r="A4" s="217"/>
      <c r="B4" s="217"/>
      <c r="C4" s="218"/>
      <c r="D4" s="219">
        <f>classi!B57</f>
        <v>40</v>
      </c>
      <c r="E4" s="221"/>
      <c r="F4" s="221" t="str">
        <f>classi!C57</f>
        <v>MARINA</v>
      </c>
      <c r="G4" s="221" t="str">
        <f>classi!D57</f>
        <v>LOCATELLI</v>
      </c>
      <c r="H4" s="221" t="str">
        <f>classi!G57</f>
        <v>HEART TO HEART SEAN</v>
      </c>
      <c r="I4" s="221"/>
      <c r="J4" s="220"/>
      <c r="K4" s="221"/>
      <c r="L4" s="222">
        <v>20</v>
      </c>
      <c r="M4" s="222">
        <v>20</v>
      </c>
      <c r="N4" s="222">
        <v>23</v>
      </c>
      <c r="O4" s="222">
        <v>0</v>
      </c>
      <c r="P4" s="224">
        <f>AVERAGE(L4:N4)</f>
        <v>21</v>
      </c>
      <c r="Q4" s="222">
        <v>19</v>
      </c>
      <c r="R4" s="222">
        <v>21</v>
      </c>
      <c r="S4" s="222">
        <v>23</v>
      </c>
      <c r="T4" s="222">
        <v>0</v>
      </c>
      <c r="U4" s="224">
        <f>AVERAGE(Q4:S4)</f>
        <v>21</v>
      </c>
      <c r="V4" s="222">
        <v>17</v>
      </c>
      <c r="W4" s="222">
        <v>19</v>
      </c>
      <c r="X4" s="222">
        <v>22</v>
      </c>
      <c r="Y4" s="222">
        <v>0</v>
      </c>
      <c r="Z4" s="224">
        <f>AVERAGE(V4:X4)</f>
        <v>19.333333333333332</v>
      </c>
      <c r="AA4" s="222">
        <v>18</v>
      </c>
      <c r="AB4" s="222">
        <v>20</v>
      </c>
      <c r="AC4" s="222">
        <v>23</v>
      </c>
      <c r="AD4" s="222">
        <f>AVERAGE(AA4:AC4)</f>
        <v>20.333333333333332</v>
      </c>
      <c r="AE4" s="224">
        <f t="shared" ref="AE4:AE11" si="0">AVERAGE(AA4:AD4)</f>
        <v>20.333333333333332</v>
      </c>
      <c r="AF4" s="222">
        <v>18</v>
      </c>
      <c r="AG4" s="222">
        <v>18</v>
      </c>
      <c r="AH4" s="37">
        <v>20</v>
      </c>
      <c r="AI4" s="222">
        <v>0</v>
      </c>
      <c r="AJ4" s="224">
        <f>AVERAGE(AF4:AH4)</f>
        <v>18.666666666666668</v>
      </c>
      <c r="AK4" s="222">
        <v>17</v>
      </c>
      <c r="AL4" s="222">
        <v>16</v>
      </c>
      <c r="AM4" s="222">
        <v>19</v>
      </c>
      <c r="AN4" s="222">
        <f>AVERAGE(AK4:AM4)</f>
        <v>17.333333333333332</v>
      </c>
      <c r="AO4" s="224">
        <f t="shared" ref="AO4" si="1">AVERAGE(AK4:AN4)</f>
        <v>17.333333333333332</v>
      </c>
      <c r="AP4" s="222">
        <v>18</v>
      </c>
      <c r="AQ4" s="222">
        <v>18</v>
      </c>
      <c r="AR4" s="222">
        <v>21</v>
      </c>
      <c r="AS4" s="222">
        <v>0</v>
      </c>
      <c r="AT4" s="224">
        <f>AVERAGE(AP4:AR4)</f>
        <v>19</v>
      </c>
      <c r="AU4" s="222">
        <v>17</v>
      </c>
      <c r="AV4" s="222">
        <v>20</v>
      </c>
      <c r="AW4" s="222">
        <v>20</v>
      </c>
      <c r="AX4" s="222">
        <v>0</v>
      </c>
      <c r="AY4" s="224">
        <f>AVERAGE(AU4:AW4)</f>
        <v>19</v>
      </c>
      <c r="AZ4" s="225">
        <f t="shared" ref="AZ4:AZ11" si="2">P4+U4+Z4+AE4+AJ4+AO4+AT4+AY4</f>
        <v>155.66666666666666</v>
      </c>
      <c r="BA4" s="226">
        <v>0</v>
      </c>
      <c r="BB4" s="226">
        <v>0</v>
      </c>
      <c r="BC4" s="226">
        <v>0</v>
      </c>
      <c r="BD4" s="226">
        <v>0</v>
      </c>
      <c r="BE4" s="224">
        <f t="shared" ref="BE4:BE11" si="3">AVERAGE(BA4:BD4)</f>
        <v>0</v>
      </c>
      <c r="BF4" s="226">
        <v>0</v>
      </c>
      <c r="BG4" s="226">
        <v>0</v>
      </c>
      <c r="BH4" s="226">
        <v>0</v>
      </c>
      <c r="BI4" s="226">
        <v>0</v>
      </c>
      <c r="BJ4" s="224">
        <f t="shared" ref="BJ4:BJ11" si="4">AVERAGE(BF4:BI4)</f>
        <v>0</v>
      </c>
      <c r="BK4" s="226">
        <v>0</v>
      </c>
      <c r="BL4" s="226">
        <v>0</v>
      </c>
      <c r="BM4" s="226">
        <v>0</v>
      </c>
      <c r="BN4" s="226">
        <v>0</v>
      </c>
      <c r="BO4" s="224">
        <f t="shared" ref="BO4:BO11" si="5">AVERAGE(BK4:BN4)</f>
        <v>0</v>
      </c>
      <c r="BP4" s="226">
        <v>0</v>
      </c>
      <c r="BQ4" s="226">
        <v>0</v>
      </c>
      <c r="BR4" s="226">
        <v>0</v>
      </c>
      <c r="BS4" s="226">
        <v>0</v>
      </c>
      <c r="BT4" s="224">
        <f t="shared" ref="BT4:BT11" si="6">AVERAGE(BP4:BS4)</f>
        <v>0</v>
      </c>
      <c r="BU4" s="228">
        <v>0</v>
      </c>
      <c r="BV4" s="228">
        <v>0</v>
      </c>
      <c r="BW4" s="228">
        <v>0</v>
      </c>
      <c r="BX4" s="228">
        <v>0</v>
      </c>
      <c r="BY4" s="224">
        <f t="shared" ref="BY4:BY11" si="7">AVERAGE(BU4:BX4)</f>
        <v>0</v>
      </c>
      <c r="BZ4" s="228">
        <v>0</v>
      </c>
      <c r="CA4" s="228">
        <v>0</v>
      </c>
      <c r="CB4" s="228">
        <v>0</v>
      </c>
      <c r="CC4" s="228">
        <v>0</v>
      </c>
      <c r="CD4" s="230">
        <f t="shared" ref="CD4:CD11" si="8">AVERAGE(BZ4:CC4)</f>
        <v>0</v>
      </c>
      <c r="CE4" s="231"/>
      <c r="CF4" s="232"/>
      <c r="CG4" s="232"/>
      <c r="CH4" s="232"/>
      <c r="CI4" s="232"/>
      <c r="CJ4" s="232"/>
      <c r="CK4" s="232"/>
      <c r="CL4" s="232"/>
      <c r="CM4" s="232"/>
      <c r="CN4" s="232"/>
      <c r="CO4" s="232"/>
      <c r="CP4" s="232"/>
      <c r="CQ4" s="232"/>
      <c r="CR4" s="232"/>
      <c r="CS4" s="232"/>
      <c r="CT4" s="232"/>
      <c r="CU4" s="232"/>
      <c r="CV4" s="232"/>
      <c r="CW4" s="232"/>
      <c r="CX4" s="232"/>
      <c r="CY4" s="232"/>
      <c r="CZ4" s="232"/>
      <c r="DA4" s="232"/>
      <c r="DB4" s="250"/>
      <c r="DC4" s="234"/>
      <c r="DD4" s="235">
        <f>SUM(BA4,BF4,BK4,BP4,BU4,BZ4)</f>
        <v>0</v>
      </c>
      <c r="DE4" s="236">
        <f>SUM(BB4,BG4,BL4,BQ4,BV4,CA4)</f>
        <v>0</v>
      </c>
      <c r="DF4" s="236">
        <f>SUM(BC4,BH4,BM4,BR4,BW4,CB4)</f>
        <v>0</v>
      </c>
      <c r="DG4" s="223">
        <f>SUM(BD4,BI4,BN4,BS4,BX4,CC4)</f>
        <v>0</v>
      </c>
      <c r="DH4" s="237">
        <f t="shared" ref="DH4:DH11" si="9">BE4+BJ4+BT4+BO4+BY4+CD4</f>
        <v>0</v>
      </c>
      <c r="DI4" s="224">
        <f t="shared" ref="DI4:DI11" si="10">AZ4-DH4</f>
        <v>155.66666666666666</v>
      </c>
      <c r="DJ4" s="238">
        <f t="shared" ref="DJ4:DJ11" si="11">RANK(DI4,$DI$4:$DI$11,0)</f>
        <v>1</v>
      </c>
      <c r="DK4" s="239">
        <f t="shared" ref="DK4:DK11" si="12">P4</f>
        <v>21</v>
      </c>
      <c r="DL4" s="224">
        <f t="shared" ref="DL4:DL11" si="13">DI4*10^3+DK4</f>
        <v>155687.66666666666</v>
      </c>
      <c r="DM4" s="224">
        <f t="shared" ref="DM4:DM11" si="14">RANK(DL4,$DL$4:$DL$11,0)</f>
        <v>1</v>
      </c>
      <c r="DN4" s="224">
        <f t="shared" ref="DN4:DN11" si="15">AJ4</f>
        <v>18.666666666666668</v>
      </c>
      <c r="DO4" s="224">
        <f t="shared" ref="DO4:DO11" si="16">(DI4*10^3+DK4)*10^3+DN4</f>
        <v>155687685.33333331</v>
      </c>
      <c r="DP4" s="224">
        <f t="shared" ref="DP4:DP11" si="17">RANK(DO4,$DO$4:$DO$11,0)</f>
        <v>1</v>
      </c>
      <c r="DQ4" s="240">
        <f t="shared" ref="DQ4:DQ11" si="18">U4</f>
        <v>21</v>
      </c>
      <c r="DR4" s="240">
        <f t="shared" ref="DR4:DR12" si="19">((DI4*10^3+DK4)*10^3+DN4)*10^3+DQ4</f>
        <v>155687685354.33331</v>
      </c>
      <c r="DS4" s="240">
        <f t="shared" ref="DS4:DS11" si="20">RANK(DR4,$DR$4:$DR$11,0)</f>
        <v>1</v>
      </c>
      <c r="DT4" s="240">
        <f t="shared" ref="DT4:DT11" si="21">AO4</f>
        <v>17.333333333333332</v>
      </c>
      <c r="DU4" s="240">
        <f t="shared" ref="DU4:DU11" si="22">(((DI4*10^3+DK4)*10^3+DN4)*10^3+DQ4)*10^3+DT4</f>
        <v>155687685354350.66</v>
      </c>
      <c r="DV4" s="241">
        <f t="shared" ref="DV4:DV11" si="23">IF(F4&gt;0,RANK(DU4,$DU$4:$DU$11,0),20)</f>
        <v>1</v>
      </c>
      <c r="DW4" s="240">
        <f>IF(DV4&lt;&gt;20,RANK(DV4,$DV$4:$DV$11,1)+COUNTIF(DV$4:DV4,DV4)-1,20)</f>
        <v>1</v>
      </c>
      <c r="DX4" s="242">
        <f t="shared" ref="DX4:DX11" si="24">DI4/$DX$3</f>
        <v>1</v>
      </c>
      <c r="DY4" s="243" t="str">
        <f t="shared" ref="DY4:DY11" si="25">IF(COUNTIF(CE4:DB4,"x")&gt;0,"Dis",IF(COUNTIF(DC4,"x")&gt;0,"Abbruch","-"))</f>
        <v>-</v>
      </c>
      <c r="DZ4" s="244"/>
      <c r="EA4" s="217"/>
      <c r="EB4" s="217"/>
      <c r="EC4" s="245"/>
      <c r="ED4" s="245"/>
      <c r="EE4" s="245"/>
      <c r="EF4" s="245"/>
      <c r="EG4" s="245"/>
      <c r="EH4" s="245"/>
      <c r="EI4" s="245"/>
      <c r="EJ4" s="245"/>
      <c r="EK4" s="245"/>
      <c r="EL4" s="245"/>
      <c r="EM4" s="245"/>
      <c r="EN4" s="245"/>
      <c r="EO4" s="245"/>
      <c r="EP4" s="245"/>
      <c r="EQ4" s="245"/>
      <c r="ER4" s="245"/>
      <c r="ES4" s="245"/>
      <c r="ET4" s="245"/>
      <c r="EU4" s="245"/>
      <c r="EV4" s="245"/>
      <c r="EW4" s="245"/>
      <c r="EX4" s="245"/>
      <c r="EY4" s="245"/>
      <c r="EZ4" s="245"/>
      <c r="FA4" s="245"/>
      <c r="FB4" s="245"/>
      <c r="FC4" s="245"/>
      <c r="FD4" s="245"/>
      <c r="FE4" s="245"/>
      <c r="FF4" s="245"/>
      <c r="FG4" s="245"/>
      <c r="FH4" s="245"/>
      <c r="FI4" s="245"/>
      <c r="FJ4" s="245"/>
      <c r="FK4" s="245"/>
      <c r="FL4" s="245"/>
      <c r="FM4" s="245"/>
      <c r="FN4" s="245"/>
      <c r="FO4" s="245"/>
      <c r="FP4" s="245"/>
      <c r="FQ4" s="245"/>
      <c r="FR4" s="245"/>
      <c r="FS4" s="245"/>
      <c r="FT4" s="245"/>
      <c r="FU4" s="245"/>
      <c r="FV4" s="245"/>
      <c r="FW4" s="245"/>
      <c r="FX4" s="245"/>
      <c r="FY4" s="245"/>
      <c r="FZ4" s="245"/>
      <c r="GA4" s="245"/>
      <c r="GB4" s="245"/>
      <c r="GC4" s="245"/>
      <c r="GD4" s="245"/>
      <c r="GE4" s="245"/>
      <c r="GF4" s="245"/>
      <c r="GG4" s="245"/>
      <c r="GH4" s="245"/>
      <c r="GI4" s="245"/>
      <c r="GJ4" s="245"/>
      <c r="GK4" s="245"/>
      <c r="GL4" s="245"/>
      <c r="GM4" s="245"/>
      <c r="GN4" s="245"/>
      <c r="GO4" s="245"/>
      <c r="GP4" s="245"/>
      <c r="GQ4" s="245"/>
      <c r="GR4" s="245"/>
      <c r="GS4" s="245"/>
      <c r="GT4" s="245"/>
      <c r="GU4" s="245"/>
      <c r="GV4" s="245"/>
      <c r="GW4" s="245"/>
      <c r="GX4" s="245"/>
      <c r="GY4" s="245"/>
      <c r="GZ4" s="245"/>
      <c r="HA4" s="245"/>
      <c r="HB4" s="245"/>
      <c r="HC4" s="245"/>
      <c r="HD4" s="245"/>
      <c r="HE4" s="245"/>
      <c r="HF4" s="245"/>
      <c r="HG4" s="245"/>
      <c r="HH4" s="245"/>
      <c r="HI4" s="245"/>
      <c r="HJ4" s="245"/>
      <c r="HK4" s="245"/>
      <c r="HL4" s="245"/>
      <c r="HM4" s="245"/>
      <c r="HN4" s="245"/>
      <c r="HO4" s="245"/>
      <c r="HP4" s="245"/>
      <c r="HQ4" s="245"/>
      <c r="HR4" s="245"/>
      <c r="HS4" s="245"/>
      <c r="HT4" s="245"/>
      <c r="HU4" s="245"/>
      <c r="HV4" s="245"/>
      <c r="HW4" s="245"/>
      <c r="HX4" s="245"/>
      <c r="HY4" s="245"/>
      <c r="HZ4" s="245"/>
      <c r="IA4" s="245"/>
      <c r="IB4" s="245"/>
      <c r="IC4" s="245"/>
      <c r="ID4" s="245"/>
      <c r="IE4" s="245"/>
      <c r="IF4" s="245"/>
      <c r="IG4" s="245"/>
      <c r="IH4" s="245"/>
      <c r="II4" s="245"/>
      <c r="IJ4" s="245"/>
      <c r="IK4" s="245"/>
      <c r="IL4" s="245"/>
      <c r="IM4" s="245"/>
      <c r="IN4" s="245"/>
      <c r="IO4" s="245"/>
      <c r="IP4" s="245"/>
      <c r="IQ4" s="245"/>
      <c r="IR4" s="245"/>
      <c r="IS4" s="245"/>
      <c r="IT4" s="245"/>
      <c r="IU4" s="245"/>
      <c r="IV4" s="245"/>
    </row>
    <row r="5" spans="1:256" ht="15.9" customHeight="1" x14ac:dyDescent="0.25">
      <c r="A5" s="4"/>
      <c r="B5" s="4"/>
      <c r="C5" s="5"/>
      <c r="D5" s="60">
        <f>classi!B58</f>
        <v>0</v>
      </c>
      <c r="E5" s="33"/>
      <c r="F5" s="34">
        <f>classi!C58</f>
        <v>0</v>
      </c>
      <c r="G5" s="34">
        <f>classi!D58</f>
        <v>0</v>
      </c>
      <c r="H5" s="34">
        <f>classi!G58</f>
        <v>0</v>
      </c>
      <c r="I5" s="33"/>
      <c r="J5" s="33"/>
      <c r="K5" s="33"/>
      <c r="L5" s="37">
        <v>0</v>
      </c>
      <c r="M5" s="37">
        <v>0</v>
      </c>
      <c r="N5" s="37">
        <v>0</v>
      </c>
      <c r="O5" s="37">
        <v>0</v>
      </c>
      <c r="P5" s="39">
        <f t="shared" ref="P5:P11" si="26">AVERAGE(L5:O5)</f>
        <v>0</v>
      </c>
      <c r="Q5" s="37">
        <v>0</v>
      </c>
      <c r="R5" s="37">
        <v>0</v>
      </c>
      <c r="S5" s="37">
        <v>0</v>
      </c>
      <c r="T5" s="37">
        <v>0</v>
      </c>
      <c r="U5" s="39">
        <f t="shared" ref="U5:U11" si="27">AVERAGE(Q5:T5)</f>
        <v>0</v>
      </c>
      <c r="V5" s="37">
        <v>0</v>
      </c>
      <c r="W5" s="37">
        <v>0</v>
      </c>
      <c r="X5" s="37">
        <v>0</v>
      </c>
      <c r="Y5" s="37">
        <v>0</v>
      </c>
      <c r="Z5" s="39">
        <f t="shared" ref="Z5:Z11" si="28">AVERAGE(V5:Y5)</f>
        <v>0</v>
      </c>
      <c r="AA5" s="37">
        <v>0</v>
      </c>
      <c r="AB5" s="37">
        <v>0</v>
      </c>
      <c r="AC5" s="37">
        <v>0</v>
      </c>
      <c r="AD5" s="37">
        <v>0</v>
      </c>
      <c r="AE5" s="39">
        <f t="shared" si="0"/>
        <v>0</v>
      </c>
      <c r="AF5" s="37">
        <v>0</v>
      </c>
      <c r="AG5" s="37">
        <v>0</v>
      </c>
      <c r="AH5" s="37">
        <v>0</v>
      </c>
      <c r="AI5" s="37">
        <v>0</v>
      </c>
      <c r="AJ5" s="39">
        <f t="shared" ref="AJ5:AJ11" si="29">AVERAGE(AF5:AI5)</f>
        <v>0</v>
      </c>
      <c r="AK5" s="37">
        <v>0</v>
      </c>
      <c r="AL5" s="37">
        <v>0</v>
      </c>
      <c r="AM5" s="37">
        <v>0</v>
      </c>
      <c r="AN5" s="37">
        <v>0</v>
      </c>
      <c r="AO5" s="39">
        <f t="shared" ref="AO5:AO11" si="30">AVERAGE(AK5:AN5)</f>
        <v>0</v>
      </c>
      <c r="AP5" s="37">
        <v>0</v>
      </c>
      <c r="AQ5" s="37">
        <v>0</v>
      </c>
      <c r="AR5" s="37">
        <v>0</v>
      </c>
      <c r="AS5" s="37">
        <v>0</v>
      </c>
      <c r="AT5" s="39">
        <f t="shared" ref="AT5:AT11" si="31">AVERAGE(AP5:AS5)</f>
        <v>0</v>
      </c>
      <c r="AU5" s="37">
        <v>0</v>
      </c>
      <c r="AV5" s="37">
        <v>0</v>
      </c>
      <c r="AW5" s="37">
        <v>0</v>
      </c>
      <c r="AX5" s="37">
        <v>0</v>
      </c>
      <c r="AY5" s="39">
        <f t="shared" ref="AY5:AY11" si="32">AVERAGE(AU5:AX5)</f>
        <v>0</v>
      </c>
      <c r="AZ5" s="40">
        <f t="shared" si="2"/>
        <v>0</v>
      </c>
      <c r="BA5" s="41">
        <v>0</v>
      </c>
      <c r="BB5" s="41">
        <v>0</v>
      </c>
      <c r="BC5" s="41">
        <v>0</v>
      </c>
      <c r="BD5" s="41">
        <v>0</v>
      </c>
      <c r="BE5" s="39">
        <f t="shared" si="3"/>
        <v>0</v>
      </c>
      <c r="BF5" s="41">
        <v>0</v>
      </c>
      <c r="BG5" s="41">
        <v>0</v>
      </c>
      <c r="BH5" s="41">
        <v>0</v>
      </c>
      <c r="BI5" s="41">
        <v>0</v>
      </c>
      <c r="BJ5" s="39">
        <f t="shared" si="4"/>
        <v>0</v>
      </c>
      <c r="BK5" s="41">
        <v>0</v>
      </c>
      <c r="BL5" s="41">
        <v>0</v>
      </c>
      <c r="BM5" s="41">
        <v>0</v>
      </c>
      <c r="BN5" s="41">
        <v>0</v>
      </c>
      <c r="BO5" s="39">
        <f t="shared" si="5"/>
        <v>0</v>
      </c>
      <c r="BP5" s="41">
        <v>0</v>
      </c>
      <c r="BQ5" s="41">
        <v>0</v>
      </c>
      <c r="BR5" s="41">
        <v>0</v>
      </c>
      <c r="BS5" s="41">
        <v>0</v>
      </c>
      <c r="BT5" s="39">
        <f t="shared" si="6"/>
        <v>0</v>
      </c>
      <c r="BU5" s="43">
        <v>0</v>
      </c>
      <c r="BV5" s="43">
        <v>0</v>
      </c>
      <c r="BW5" s="43">
        <v>0</v>
      </c>
      <c r="BX5" s="43">
        <v>0</v>
      </c>
      <c r="BY5" s="39">
        <f t="shared" si="7"/>
        <v>0</v>
      </c>
      <c r="BZ5" s="43">
        <v>0</v>
      </c>
      <c r="CA5" s="43">
        <v>0</v>
      </c>
      <c r="CB5" s="43">
        <v>0</v>
      </c>
      <c r="CC5" s="43">
        <v>0</v>
      </c>
      <c r="CD5" s="45">
        <f t="shared" si="8"/>
        <v>0</v>
      </c>
      <c r="CE5" s="46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151"/>
      <c r="DC5" s="49"/>
      <c r="DD5" s="50">
        <v>0</v>
      </c>
      <c r="DE5" s="51">
        <v>0</v>
      </c>
      <c r="DF5" s="51">
        <v>0</v>
      </c>
      <c r="DG5" s="38">
        <f t="shared" ref="DG5:DG11" si="33">SUM(BD5,BI5,BN5,BS5,BX5,CC5)</f>
        <v>0</v>
      </c>
      <c r="DH5" s="52">
        <f t="shared" si="9"/>
        <v>0</v>
      </c>
      <c r="DI5" s="39">
        <f t="shared" si="10"/>
        <v>0</v>
      </c>
      <c r="DJ5" s="53">
        <f t="shared" si="11"/>
        <v>2</v>
      </c>
      <c r="DK5" s="54">
        <f t="shared" si="12"/>
        <v>0</v>
      </c>
      <c r="DL5" s="39">
        <f t="shared" si="13"/>
        <v>0</v>
      </c>
      <c r="DM5" s="39">
        <f t="shared" si="14"/>
        <v>2</v>
      </c>
      <c r="DN5" s="39">
        <f t="shared" si="15"/>
        <v>0</v>
      </c>
      <c r="DO5" s="39">
        <f t="shared" si="16"/>
        <v>0</v>
      </c>
      <c r="DP5" s="39">
        <f t="shared" si="17"/>
        <v>2</v>
      </c>
      <c r="DQ5" s="55">
        <f t="shared" si="18"/>
        <v>0</v>
      </c>
      <c r="DR5" s="55">
        <f t="shared" si="19"/>
        <v>0</v>
      </c>
      <c r="DS5" s="55">
        <f t="shared" si="20"/>
        <v>2</v>
      </c>
      <c r="DT5" s="55">
        <f t="shared" si="21"/>
        <v>0</v>
      </c>
      <c r="DU5" s="55">
        <f t="shared" si="22"/>
        <v>0</v>
      </c>
      <c r="DV5" s="56">
        <f t="shared" si="23"/>
        <v>20</v>
      </c>
      <c r="DW5" s="55">
        <f>IF(DV5&lt;&gt;20,RANK(DV5,$DV$4:$DV$11,1)+COUNTIF(DV$4:DV5,DV5)-1,20)</f>
        <v>20</v>
      </c>
      <c r="DX5" s="57">
        <f t="shared" si="24"/>
        <v>0</v>
      </c>
      <c r="DY5" s="58" t="str">
        <f t="shared" si="25"/>
        <v>-</v>
      </c>
      <c r="DZ5" s="32"/>
      <c r="EA5" s="4"/>
      <c r="EB5" s="4"/>
    </row>
    <row r="6" spans="1:256" ht="15.9" customHeight="1" x14ac:dyDescent="0.25">
      <c r="A6" s="4"/>
      <c r="B6" s="4"/>
      <c r="C6" s="5"/>
      <c r="D6" s="60">
        <f>classi!B59</f>
        <v>0</v>
      </c>
      <c r="E6" s="33"/>
      <c r="F6" s="34">
        <f>classi!C59</f>
        <v>0</v>
      </c>
      <c r="G6" s="34">
        <f>classi!D59</f>
        <v>0</v>
      </c>
      <c r="H6" s="34">
        <f>classi!G59</f>
        <v>0</v>
      </c>
      <c r="I6" s="33"/>
      <c r="J6" s="33"/>
      <c r="K6" s="33"/>
      <c r="L6" s="37">
        <v>0</v>
      </c>
      <c r="M6" s="37">
        <v>0</v>
      </c>
      <c r="N6" s="37">
        <v>0</v>
      </c>
      <c r="O6" s="37">
        <v>0</v>
      </c>
      <c r="P6" s="39">
        <f t="shared" si="26"/>
        <v>0</v>
      </c>
      <c r="Q6" s="37">
        <v>0</v>
      </c>
      <c r="R6" s="37">
        <v>0</v>
      </c>
      <c r="S6" s="37">
        <v>0</v>
      </c>
      <c r="T6" s="37">
        <v>0</v>
      </c>
      <c r="U6" s="39">
        <f t="shared" si="27"/>
        <v>0</v>
      </c>
      <c r="V6" s="37">
        <v>0</v>
      </c>
      <c r="W6" s="37">
        <v>0</v>
      </c>
      <c r="X6" s="37">
        <v>0</v>
      </c>
      <c r="Y6" s="37">
        <v>0</v>
      </c>
      <c r="Z6" s="39">
        <f t="shared" si="28"/>
        <v>0</v>
      </c>
      <c r="AA6" s="37">
        <v>0</v>
      </c>
      <c r="AB6" s="37">
        <v>0</v>
      </c>
      <c r="AC6" s="37">
        <v>0</v>
      </c>
      <c r="AD6" s="37">
        <v>0</v>
      </c>
      <c r="AE6" s="39">
        <f t="shared" si="0"/>
        <v>0</v>
      </c>
      <c r="AF6" s="37">
        <v>0</v>
      </c>
      <c r="AG6" s="37">
        <v>0</v>
      </c>
      <c r="AH6" s="37">
        <v>0</v>
      </c>
      <c r="AI6" s="37">
        <v>0</v>
      </c>
      <c r="AJ6" s="39">
        <f t="shared" si="29"/>
        <v>0</v>
      </c>
      <c r="AK6" s="37">
        <v>0</v>
      </c>
      <c r="AL6" s="37">
        <v>0</v>
      </c>
      <c r="AM6" s="37">
        <v>0</v>
      </c>
      <c r="AN6" s="37">
        <v>0</v>
      </c>
      <c r="AO6" s="39">
        <f t="shared" si="30"/>
        <v>0</v>
      </c>
      <c r="AP6" s="37">
        <v>0</v>
      </c>
      <c r="AQ6" s="37">
        <v>0</v>
      </c>
      <c r="AR6" s="37">
        <v>0</v>
      </c>
      <c r="AS6" s="37">
        <v>0</v>
      </c>
      <c r="AT6" s="39">
        <f t="shared" si="31"/>
        <v>0</v>
      </c>
      <c r="AU6" s="37">
        <v>0</v>
      </c>
      <c r="AV6" s="37">
        <v>0</v>
      </c>
      <c r="AW6" s="37">
        <v>0</v>
      </c>
      <c r="AX6" s="37">
        <v>0</v>
      </c>
      <c r="AY6" s="39">
        <f t="shared" si="32"/>
        <v>0</v>
      </c>
      <c r="AZ6" s="40">
        <f t="shared" si="2"/>
        <v>0</v>
      </c>
      <c r="BA6" s="41">
        <v>0</v>
      </c>
      <c r="BB6" s="41">
        <v>0</v>
      </c>
      <c r="BC6" s="41">
        <v>0</v>
      </c>
      <c r="BD6" s="41">
        <v>0</v>
      </c>
      <c r="BE6" s="39">
        <f t="shared" si="3"/>
        <v>0</v>
      </c>
      <c r="BF6" s="41">
        <v>0</v>
      </c>
      <c r="BG6" s="41">
        <v>0</v>
      </c>
      <c r="BH6" s="41">
        <v>0</v>
      </c>
      <c r="BI6" s="41">
        <v>0</v>
      </c>
      <c r="BJ6" s="39">
        <f t="shared" si="4"/>
        <v>0</v>
      </c>
      <c r="BK6" s="41">
        <v>0</v>
      </c>
      <c r="BL6" s="41">
        <v>0</v>
      </c>
      <c r="BM6" s="41">
        <v>0</v>
      </c>
      <c r="BN6" s="41">
        <v>0</v>
      </c>
      <c r="BO6" s="39">
        <f t="shared" si="5"/>
        <v>0</v>
      </c>
      <c r="BP6" s="41">
        <v>0</v>
      </c>
      <c r="BQ6" s="41">
        <v>0</v>
      </c>
      <c r="BR6" s="41">
        <v>0</v>
      </c>
      <c r="BS6" s="41">
        <v>0</v>
      </c>
      <c r="BT6" s="39">
        <f t="shared" si="6"/>
        <v>0</v>
      </c>
      <c r="BU6" s="43">
        <v>0</v>
      </c>
      <c r="BV6" s="43">
        <v>0</v>
      </c>
      <c r="BW6" s="43">
        <v>0</v>
      </c>
      <c r="BX6" s="43">
        <v>0</v>
      </c>
      <c r="BY6" s="39">
        <f t="shared" si="7"/>
        <v>0</v>
      </c>
      <c r="BZ6" s="43">
        <v>0</v>
      </c>
      <c r="CA6" s="43">
        <v>0</v>
      </c>
      <c r="CB6" s="43">
        <v>0</v>
      </c>
      <c r="CC6" s="43">
        <v>0</v>
      </c>
      <c r="CD6" s="45">
        <f t="shared" si="8"/>
        <v>0</v>
      </c>
      <c r="CE6" s="46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151"/>
      <c r="DC6" s="49"/>
      <c r="DD6" s="50">
        <f t="shared" ref="DD6:DD11" si="34">SUM(BA6,BF6,BK6,BP6,BU6,BZ6)</f>
        <v>0</v>
      </c>
      <c r="DE6" s="51">
        <f t="shared" ref="DE6:DE11" si="35">SUM(BB6,BG6,BL6,BQ6,BV6,CA6)</f>
        <v>0</v>
      </c>
      <c r="DF6" s="51">
        <f t="shared" ref="DF6:DF11" si="36">SUM(BC6,BH6,BM6,BR6,BW6,CB6)</f>
        <v>0</v>
      </c>
      <c r="DG6" s="38">
        <f t="shared" si="33"/>
        <v>0</v>
      </c>
      <c r="DH6" s="52">
        <f t="shared" si="9"/>
        <v>0</v>
      </c>
      <c r="DI6" s="39">
        <f t="shared" si="10"/>
        <v>0</v>
      </c>
      <c r="DJ6" s="53">
        <f t="shared" si="11"/>
        <v>2</v>
      </c>
      <c r="DK6" s="54">
        <f t="shared" si="12"/>
        <v>0</v>
      </c>
      <c r="DL6" s="39">
        <f t="shared" si="13"/>
        <v>0</v>
      </c>
      <c r="DM6" s="39">
        <f t="shared" si="14"/>
        <v>2</v>
      </c>
      <c r="DN6" s="39">
        <f t="shared" si="15"/>
        <v>0</v>
      </c>
      <c r="DO6" s="39">
        <f t="shared" si="16"/>
        <v>0</v>
      </c>
      <c r="DP6" s="39">
        <f t="shared" si="17"/>
        <v>2</v>
      </c>
      <c r="DQ6" s="55">
        <f t="shared" si="18"/>
        <v>0</v>
      </c>
      <c r="DR6" s="55">
        <f t="shared" si="19"/>
        <v>0</v>
      </c>
      <c r="DS6" s="55">
        <f t="shared" si="20"/>
        <v>2</v>
      </c>
      <c r="DT6" s="55">
        <f t="shared" si="21"/>
        <v>0</v>
      </c>
      <c r="DU6" s="55">
        <f t="shared" si="22"/>
        <v>0</v>
      </c>
      <c r="DV6" s="56">
        <f t="shared" si="23"/>
        <v>20</v>
      </c>
      <c r="DW6" s="55">
        <f>IF(DV6&lt;&gt;20,RANK(DV6,$DV$4:$DV$11,1)+COUNTIF(DV$4:DV6,DV6)-1,20)</f>
        <v>20</v>
      </c>
      <c r="DX6" s="57">
        <f t="shared" si="24"/>
        <v>0</v>
      </c>
      <c r="DY6" s="58" t="str">
        <f t="shared" si="25"/>
        <v>-</v>
      </c>
      <c r="DZ6" s="32"/>
      <c r="EA6" s="4"/>
      <c r="EB6" s="4"/>
    </row>
    <row r="7" spans="1:256" ht="15.9" customHeight="1" x14ac:dyDescent="0.25">
      <c r="A7" s="4"/>
      <c r="B7" s="4"/>
      <c r="C7" s="5"/>
      <c r="D7" s="60">
        <f>classi!B72</f>
        <v>0</v>
      </c>
      <c r="E7" s="33"/>
      <c r="F7" s="34">
        <f>classi!C72</f>
        <v>0</v>
      </c>
      <c r="G7" s="34">
        <f>classi!D72</f>
        <v>0</v>
      </c>
      <c r="H7" s="34">
        <f>classi!G72</f>
        <v>0</v>
      </c>
      <c r="I7" s="33"/>
      <c r="J7" s="33"/>
      <c r="K7" s="33"/>
      <c r="L7" s="37">
        <v>0</v>
      </c>
      <c r="M7" s="37">
        <v>0</v>
      </c>
      <c r="N7" s="37">
        <v>0</v>
      </c>
      <c r="O7" s="37">
        <v>0</v>
      </c>
      <c r="P7" s="39">
        <f t="shared" si="26"/>
        <v>0</v>
      </c>
      <c r="Q7" s="37">
        <v>0</v>
      </c>
      <c r="R7" s="37">
        <v>0</v>
      </c>
      <c r="S7" s="37">
        <v>0</v>
      </c>
      <c r="T7" s="37">
        <v>0</v>
      </c>
      <c r="U7" s="39">
        <f t="shared" si="27"/>
        <v>0</v>
      </c>
      <c r="V7" s="37">
        <v>0</v>
      </c>
      <c r="W7" s="37">
        <v>0</v>
      </c>
      <c r="X7" s="37">
        <v>0</v>
      </c>
      <c r="Y7" s="37">
        <v>0</v>
      </c>
      <c r="Z7" s="39">
        <f t="shared" si="28"/>
        <v>0</v>
      </c>
      <c r="AA7" s="37">
        <v>0</v>
      </c>
      <c r="AB7" s="37">
        <v>0</v>
      </c>
      <c r="AC7" s="37">
        <v>0</v>
      </c>
      <c r="AD7" s="37">
        <v>0</v>
      </c>
      <c r="AE7" s="39">
        <f t="shared" si="0"/>
        <v>0</v>
      </c>
      <c r="AF7" s="37">
        <v>0</v>
      </c>
      <c r="AG7" s="37">
        <v>0</v>
      </c>
      <c r="AH7" s="37">
        <v>0</v>
      </c>
      <c r="AI7" s="37">
        <v>0</v>
      </c>
      <c r="AJ7" s="39">
        <f t="shared" si="29"/>
        <v>0</v>
      </c>
      <c r="AK7" s="37">
        <v>0</v>
      </c>
      <c r="AL7" s="37">
        <v>0</v>
      </c>
      <c r="AM7" s="37">
        <v>0</v>
      </c>
      <c r="AN7" s="37">
        <v>0</v>
      </c>
      <c r="AO7" s="39">
        <f t="shared" si="30"/>
        <v>0</v>
      </c>
      <c r="AP7" s="37">
        <v>0</v>
      </c>
      <c r="AQ7" s="37">
        <v>0</v>
      </c>
      <c r="AR7" s="37">
        <v>0</v>
      </c>
      <c r="AS7" s="37">
        <v>0</v>
      </c>
      <c r="AT7" s="39">
        <f t="shared" si="31"/>
        <v>0</v>
      </c>
      <c r="AU7" s="37">
        <v>0</v>
      </c>
      <c r="AV7" s="37">
        <v>0</v>
      </c>
      <c r="AW7" s="37">
        <v>0</v>
      </c>
      <c r="AX7" s="37">
        <v>0</v>
      </c>
      <c r="AY7" s="39">
        <f t="shared" si="32"/>
        <v>0</v>
      </c>
      <c r="AZ7" s="40">
        <f t="shared" si="2"/>
        <v>0</v>
      </c>
      <c r="BA7" s="41">
        <v>0</v>
      </c>
      <c r="BB7" s="41">
        <v>0</v>
      </c>
      <c r="BC7" s="41">
        <v>0</v>
      </c>
      <c r="BD7" s="41">
        <v>0</v>
      </c>
      <c r="BE7" s="39">
        <f t="shared" si="3"/>
        <v>0</v>
      </c>
      <c r="BF7" s="41">
        <v>0</v>
      </c>
      <c r="BG7" s="41">
        <v>0</v>
      </c>
      <c r="BH7" s="41">
        <v>0</v>
      </c>
      <c r="BI7" s="41">
        <v>0</v>
      </c>
      <c r="BJ7" s="39">
        <f t="shared" si="4"/>
        <v>0</v>
      </c>
      <c r="BK7" s="41">
        <v>0</v>
      </c>
      <c r="BL7" s="41">
        <v>0</v>
      </c>
      <c r="BM7" s="41">
        <v>0</v>
      </c>
      <c r="BN7" s="41">
        <v>0</v>
      </c>
      <c r="BO7" s="39">
        <f t="shared" si="5"/>
        <v>0</v>
      </c>
      <c r="BP7" s="41">
        <v>0</v>
      </c>
      <c r="BQ7" s="41">
        <v>0</v>
      </c>
      <c r="BR7" s="41">
        <v>0</v>
      </c>
      <c r="BS7" s="41">
        <v>0</v>
      </c>
      <c r="BT7" s="39">
        <f t="shared" si="6"/>
        <v>0</v>
      </c>
      <c r="BU7" s="43">
        <v>0</v>
      </c>
      <c r="BV7" s="43">
        <v>0</v>
      </c>
      <c r="BW7" s="43">
        <v>0</v>
      </c>
      <c r="BX7" s="43">
        <v>0</v>
      </c>
      <c r="BY7" s="39">
        <f t="shared" si="7"/>
        <v>0</v>
      </c>
      <c r="BZ7" s="43">
        <v>0</v>
      </c>
      <c r="CA7" s="43">
        <v>0</v>
      </c>
      <c r="CB7" s="43">
        <v>0</v>
      </c>
      <c r="CC7" s="43">
        <v>0</v>
      </c>
      <c r="CD7" s="45">
        <f t="shared" si="8"/>
        <v>0</v>
      </c>
      <c r="CE7" s="46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151"/>
      <c r="DC7" s="49"/>
      <c r="DD7" s="50">
        <f t="shared" si="34"/>
        <v>0</v>
      </c>
      <c r="DE7" s="51">
        <f t="shared" si="35"/>
        <v>0</v>
      </c>
      <c r="DF7" s="51">
        <f t="shared" si="36"/>
        <v>0</v>
      </c>
      <c r="DG7" s="38">
        <f t="shared" si="33"/>
        <v>0</v>
      </c>
      <c r="DH7" s="52">
        <f t="shared" si="9"/>
        <v>0</v>
      </c>
      <c r="DI7" s="39">
        <f t="shared" si="10"/>
        <v>0</v>
      </c>
      <c r="DJ7" s="53">
        <f t="shared" si="11"/>
        <v>2</v>
      </c>
      <c r="DK7" s="54">
        <f t="shared" si="12"/>
        <v>0</v>
      </c>
      <c r="DL7" s="39">
        <f t="shared" si="13"/>
        <v>0</v>
      </c>
      <c r="DM7" s="39">
        <f t="shared" si="14"/>
        <v>2</v>
      </c>
      <c r="DN7" s="39">
        <f t="shared" si="15"/>
        <v>0</v>
      </c>
      <c r="DO7" s="39">
        <f t="shared" si="16"/>
        <v>0</v>
      </c>
      <c r="DP7" s="39">
        <f t="shared" si="17"/>
        <v>2</v>
      </c>
      <c r="DQ7" s="55">
        <f t="shared" si="18"/>
        <v>0</v>
      </c>
      <c r="DR7" s="55">
        <f t="shared" si="19"/>
        <v>0</v>
      </c>
      <c r="DS7" s="55">
        <f t="shared" si="20"/>
        <v>2</v>
      </c>
      <c r="DT7" s="55">
        <f t="shared" si="21"/>
        <v>0</v>
      </c>
      <c r="DU7" s="55">
        <f t="shared" si="22"/>
        <v>0</v>
      </c>
      <c r="DV7" s="56">
        <f t="shared" si="23"/>
        <v>20</v>
      </c>
      <c r="DW7" s="55">
        <f>IF(DV7&lt;&gt;20,RANK(DV7,$DV$4:$DV$11,1)+COUNTIF(DV$4:DV7,DV7)-1,20)</f>
        <v>20</v>
      </c>
      <c r="DX7" s="57">
        <f t="shared" si="24"/>
        <v>0</v>
      </c>
      <c r="DY7" s="58" t="str">
        <f t="shared" si="25"/>
        <v>-</v>
      </c>
      <c r="DZ7" s="32"/>
      <c r="EA7" s="4"/>
      <c r="EB7" s="4"/>
    </row>
    <row r="8" spans="1:256" ht="15.9" customHeight="1" x14ac:dyDescent="0.25">
      <c r="A8" s="4"/>
      <c r="B8" s="4"/>
      <c r="C8" s="5"/>
      <c r="D8" s="60">
        <f>classi!B73</f>
        <v>0</v>
      </c>
      <c r="E8" s="33"/>
      <c r="F8" s="34">
        <f>classi!C73</f>
        <v>0</v>
      </c>
      <c r="G8" s="34">
        <f>classi!D73</f>
        <v>0</v>
      </c>
      <c r="H8" s="34">
        <f>classi!G73</f>
        <v>0</v>
      </c>
      <c r="I8" s="33"/>
      <c r="J8" s="33"/>
      <c r="K8" s="33"/>
      <c r="L8" s="37">
        <v>0</v>
      </c>
      <c r="M8" s="37">
        <v>0</v>
      </c>
      <c r="N8" s="37">
        <v>0</v>
      </c>
      <c r="O8" s="37">
        <v>0</v>
      </c>
      <c r="P8" s="39">
        <f t="shared" si="26"/>
        <v>0</v>
      </c>
      <c r="Q8" s="37">
        <v>0</v>
      </c>
      <c r="R8" s="37">
        <v>0</v>
      </c>
      <c r="S8" s="37">
        <v>0</v>
      </c>
      <c r="T8" s="37">
        <v>0</v>
      </c>
      <c r="U8" s="39">
        <f t="shared" si="27"/>
        <v>0</v>
      </c>
      <c r="V8" s="37">
        <v>0</v>
      </c>
      <c r="W8" s="37">
        <v>0</v>
      </c>
      <c r="X8" s="37">
        <v>0</v>
      </c>
      <c r="Y8" s="37">
        <v>0</v>
      </c>
      <c r="Z8" s="39">
        <f t="shared" si="28"/>
        <v>0</v>
      </c>
      <c r="AA8" s="37">
        <v>0</v>
      </c>
      <c r="AB8" s="37">
        <v>0</v>
      </c>
      <c r="AC8" s="37">
        <v>0</v>
      </c>
      <c r="AD8" s="37">
        <v>0</v>
      </c>
      <c r="AE8" s="39">
        <f t="shared" si="0"/>
        <v>0</v>
      </c>
      <c r="AF8" s="37">
        <v>0</v>
      </c>
      <c r="AG8" s="37">
        <v>0</v>
      </c>
      <c r="AH8" s="37">
        <v>0</v>
      </c>
      <c r="AI8" s="37">
        <v>0</v>
      </c>
      <c r="AJ8" s="39">
        <f t="shared" si="29"/>
        <v>0</v>
      </c>
      <c r="AK8" s="37">
        <v>0</v>
      </c>
      <c r="AL8" s="37">
        <v>0</v>
      </c>
      <c r="AM8" s="37">
        <v>0</v>
      </c>
      <c r="AN8" s="37">
        <v>0</v>
      </c>
      <c r="AO8" s="39">
        <f t="shared" si="30"/>
        <v>0</v>
      </c>
      <c r="AP8" s="37">
        <v>0</v>
      </c>
      <c r="AQ8" s="37">
        <v>0</v>
      </c>
      <c r="AR8" s="37">
        <v>0</v>
      </c>
      <c r="AS8" s="37">
        <v>0</v>
      </c>
      <c r="AT8" s="39">
        <f t="shared" si="31"/>
        <v>0</v>
      </c>
      <c r="AU8" s="37">
        <v>0</v>
      </c>
      <c r="AV8" s="37">
        <v>0</v>
      </c>
      <c r="AW8" s="37">
        <v>0</v>
      </c>
      <c r="AX8" s="37">
        <v>0</v>
      </c>
      <c r="AY8" s="39">
        <f t="shared" si="32"/>
        <v>0</v>
      </c>
      <c r="AZ8" s="40">
        <f t="shared" si="2"/>
        <v>0</v>
      </c>
      <c r="BA8" s="41">
        <v>0</v>
      </c>
      <c r="BB8" s="41">
        <v>0</v>
      </c>
      <c r="BC8" s="41">
        <v>0</v>
      </c>
      <c r="BD8" s="41">
        <v>0</v>
      </c>
      <c r="BE8" s="39">
        <f t="shared" si="3"/>
        <v>0</v>
      </c>
      <c r="BF8" s="41">
        <v>0</v>
      </c>
      <c r="BG8" s="41">
        <v>0</v>
      </c>
      <c r="BH8" s="41">
        <v>0</v>
      </c>
      <c r="BI8" s="41">
        <v>0</v>
      </c>
      <c r="BJ8" s="39">
        <f t="shared" si="4"/>
        <v>0</v>
      </c>
      <c r="BK8" s="41">
        <v>0</v>
      </c>
      <c r="BL8" s="41">
        <v>0</v>
      </c>
      <c r="BM8" s="41">
        <v>0</v>
      </c>
      <c r="BN8" s="41">
        <v>0</v>
      </c>
      <c r="BO8" s="39">
        <f t="shared" si="5"/>
        <v>0</v>
      </c>
      <c r="BP8" s="41">
        <v>0</v>
      </c>
      <c r="BQ8" s="41">
        <v>0</v>
      </c>
      <c r="BR8" s="41">
        <v>0</v>
      </c>
      <c r="BS8" s="41">
        <v>0</v>
      </c>
      <c r="BT8" s="39">
        <f t="shared" si="6"/>
        <v>0</v>
      </c>
      <c r="BU8" s="43">
        <v>0</v>
      </c>
      <c r="BV8" s="43">
        <v>0</v>
      </c>
      <c r="BW8" s="43">
        <v>0</v>
      </c>
      <c r="BX8" s="43">
        <v>0</v>
      </c>
      <c r="BY8" s="39">
        <f t="shared" si="7"/>
        <v>0</v>
      </c>
      <c r="BZ8" s="43">
        <v>0</v>
      </c>
      <c r="CA8" s="43">
        <v>0</v>
      </c>
      <c r="CB8" s="43">
        <v>0</v>
      </c>
      <c r="CC8" s="43">
        <v>0</v>
      </c>
      <c r="CD8" s="45">
        <f t="shared" si="8"/>
        <v>0</v>
      </c>
      <c r="CE8" s="46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151"/>
      <c r="DC8" s="49"/>
      <c r="DD8" s="50">
        <f t="shared" si="34"/>
        <v>0</v>
      </c>
      <c r="DE8" s="51">
        <f t="shared" si="35"/>
        <v>0</v>
      </c>
      <c r="DF8" s="51">
        <f t="shared" si="36"/>
        <v>0</v>
      </c>
      <c r="DG8" s="38">
        <f t="shared" si="33"/>
        <v>0</v>
      </c>
      <c r="DH8" s="52">
        <f t="shared" si="9"/>
        <v>0</v>
      </c>
      <c r="DI8" s="39">
        <f t="shared" si="10"/>
        <v>0</v>
      </c>
      <c r="DJ8" s="53">
        <f t="shared" si="11"/>
        <v>2</v>
      </c>
      <c r="DK8" s="54">
        <f t="shared" si="12"/>
        <v>0</v>
      </c>
      <c r="DL8" s="39">
        <f t="shared" si="13"/>
        <v>0</v>
      </c>
      <c r="DM8" s="39">
        <f t="shared" si="14"/>
        <v>2</v>
      </c>
      <c r="DN8" s="39">
        <f t="shared" si="15"/>
        <v>0</v>
      </c>
      <c r="DO8" s="39">
        <f t="shared" si="16"/>
        <v>0</v>
      </c>
      <c r="DP8" s="39">
        <f t="shared" si="17"/>
        <v>2</v>
      </c>
      <c r="DQ8" s="55">
        <f t="shared" si="18"/>
        <v>0</v>
      </c>
      <c r="DR8" s="55">
        <f t="shared" si="19"/>
        <v>0</v>
      </c>
      <c r="DS8" s="55">
        <f t="shared" si="20"/>
        <v>2</v>
      </c>
      <c r="DT8" s="55">
        <f t="shared" si="21"/>
        <v>0</v>
      </c>
      <c r="DU8" s="55">
        <f t="shared" si="22"/>
        <v>0</v>
      </c>
      <c r="DV8" s="56">
        <f t="shared" si="23"/>
        <v>20</v>
      </c>
      <c r="DW8" s="55">
        <f>IF(DV8&lt;&gt;20,RANK(DV8,$DV$4:$DV$11,1)+COUNTIF(DV$4:DV8,DV8)-1,20)</f>
        <v>20</v>
      </c>
      <c r="DX8" s="57">
        <f t="shared" si="24"/>
        <v>0</v>
      </c>
      <c r="DY8" s="58" t="str">
        <f t="shared" si="25"/>
        <v>-</v>
      </c>
      <c r="DZ8" s="32"/>
      <c r="EA8" s="4"/>
      <c r="EB8" s="4"/>
    </row>
    <row r="9" spans="1:256" ht="15.9" customHeight="1" x14ac:dyDescent="0.25">
      <c r="A9" s="4"/>
      <c r="B9" s="4"/>
      <c r="C9" s="5"/>
      <c r="D9" s="60">
        <f>classi!B74</f>
        <v>0</v>
      </c>
      <c r="E9" s="33"/>
      <c r="F9" s="34">
        <f>classi!C74</f>
        <v>0</v>
      </c>
      <c r="G9" s="34">
        <f>classi!D74</f>
        <v>0</v>
      </c>
      <c r="H9" s="34">
        <f>classi!G74</f>
        <v>0</v>
      </c>
      <c r="I9" s="33"/>
      <c r="J9" s="33"/>
      <c r="K9" s="33"/>
      <c r="L9" s="37">
        <v>0</v>
      </c>
      <c r="M9" s="37">
        <v>0</v>
      </c>
      <c r="N9" s="37">
        <v>0</v>
      </c>
      <c r="O9" s="37">
        <v>0</v>
      </c>
      <c r="P9" s="39">
        <f t="shared" si="26"/>
        <v>0</v>
      </c>
      <c r="Q9" s="37">
        <v>0</v>
      </c>
      <c r="R9" s="37">
        <v>0</v>
      </c>
      <c r="S9" s="37">
        <v>0</v>
      </c>
      <c r="T9" s="37">
        <v>0</v>
      </c>
      <c r="U9" s="39">
        <f t="shared" si="27"/>
        <v>0</v>
      </c>
      <c r="V9" s="37">
        <v>0</v>
      </c>
      <c r="W9" s="37">
        <v>0</v>
      </c>
      <c r="X9" s="37">
        <v>0</v>
      </c>
      <c r="Y9" s="37">
        <v>0</v>
      </c>
      <c r="Z9" s="39">
        <f t="shared" si="28"/>
        <v>0</v>
      </c>
      <c r="AA9" s="37">
        <v>0</v>
      </c>
      <c r="AB9" s="37">
        <v>0</v>
      </c>
      <c r="AC9" s="37">
        <v>0</v>
      </c>
      <c r="AD9" s="37">
        <v>0</v>
      </c>
      <c r="AE9" s="39">
        <f t="shared" si="0"/>
        <v>0</v>
      </c>
      <c r="AF9" s="37">
        <v>0</v>
      </c>
      <c r="AG9" s="37">
        <v>0</v>
      </c>
      <c r="AH9" s="37">
        <v>0</v>
      </c>
      <c r="AI9" s="37">
        <v>0</v>
      </c>
      <c r="AJ9" s="39">
        <f t="shared" si="29"/>
        <v>0</v>
      </c>
      <c r="AK9" s="37">
        <v>0</v>
      </c>
      <c r="AL9" s="37">
        <v>0</v>
      </c>
      <c r="AM9" s="37">
        <v>0</v>
      </c>
      <c r="AN9" s="37">
        <v>0</v>
      </c>
      <c r="AO9" s="39">
        <f t="shared" si="30"/>
        <v>0</v>
      </c>
      <c r="AP9" s="37">
        <v>0</v>
      </c>
      <c r="AQ9" s="37">
        <v>0</v>
      </c>
      <c r="AR9" s="37">
        <v>0</v>
      </c>
      <c r="AS9" s="37">
        <v>0</v>
      </c>
      <c r="AT9" s="39">
        <f t="shared" si="31"/>
        <v>0</v>
      </c>
      <c r="AU9" s="37">
        <v>0</v>
      </c>
      <c r="AV9" s="37">
        <v>0</v>
      </c>
      <c r="AW9" s="37">
        <v>0</v>
      </c>
      <c r="AX9" s="37">
        <v>0</v>
      </c>
      <c r="AY9" s="39">
        <f t="shared" si="32"/>
        <v>0</v>
      </c>
      <c r="AZ9" s="40">
        <f t="shared" si="2"/>
        <v>0</v>
      </c>
      <c r="BA9" s="41">
        <v>0</v>
      </c>
      <c r="BB9" s="41">
        <v>0</v>
      </c>
      <c r="BC9" s="41">
        <v>0</v>
      </c>
      <c r="BD9" s="41">
        <v>0</v>
      </c>
      <c r="BE9" s="39">
        <f t="shared" si="3"/>
        <v>0</v>
      </c>
      <c r="BF9" s="41">
        <v>0</v>
      </c>
      <c r="BG9" s="41">
        <v>0</v>
      </c>
      <c r="BH9" s="41">
        <v>0</v>
      </c>
      <c r="BI9" s="41">
        <v>0</v>
      </c>
      <c r="BJ9" s="39">
        <f t="shared" si="4"/>
        <v>0</v>
      </c>
      <c r="BK9" s="41">
        <v>0</v>
      </c>
      <c r="BL9" s="41">
        <v>0</v>
      </c>
      <c r="BM9" s="41">
        <v>0</v>
      </c>
      <c r="BN9" s="41">
        <v>0</v>
      </c>
      <c r="BO9" s="39">
        <f t="shared" si="5"/>
        <v>0</v>
      </c>
      <c r="BP9" s="41">
        <v>0</v>
      </c>
      <c r="BQ9" s="41">
        <v>0</v>
      </c>
      <c r="BR9" s="41">
        <v>0</v>
      </c>
      <c r="BS9" s="41">
        <v>0</v>
      </c>
      <c r="BT9" s="39">
        <f t="shared" si="6"/>
        <v>0</v>
      </c>
      <c r="BU9" s="43">
        <v>0</v>
      </c>
      <c r="BV9" s="43">
        <v>0</v>
      </c>
      <c r="BW9" s="43">
        <v>0</v>
      </c>
      <c r="BX9" s="43">
        <v>0</v>
      </c>
      <c r="BY9" s="39">
        <f t="shared" si="7"/>
        <v>0</v>
      </c>
      <c r="BZ9" s="43">
        <v>0</v>
      </c>
      <c r="CA9" s="43">
        <v>0</v>
      </c>
      <c r="CB9" s="43">
        <v>0</v>
      </c>
      <c r="CC9" s="43">
        <v>0</v>
      </c>
      <c r="CD9" s="45">
        <f t="shared" si="8"/>
        <v>0</v>
      </c>
      <c r="CE9" s="46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151"/>
      <c r="DC9" s="49"/>
      <c r="DD9" s="50">
        <f t="shared" si="34"/>
        <v>0</v>
      </c>
      <c r="DE9" s="51">
        <f t="shared" si="35"/>
        <v>0</v>
      </c>
      <c r="DF9" s="51">
        <f t="shared" si="36"/>
        <v>0</v>
      </c>
      <c r="DG9" s="38">
        <f t="shared" si="33"/>
        <v>0</v>
      </c>
      <c r="DH9" s="52">
        <f t="shared" si="9"/>
        <v>0</v>
      </c>
      <c r="DI9" s="39">
        <f t="shared" si="10"/>
        <v>0</v>
      </c>
      <c r="DJ9" s="53">
        <f t="shared" si="11"/>
        <v>2</v>
      </c>
      <c r="DK9" s="54">
        <f t="shared" si="12"/>
        <v>0</v>
      </c>
      <c r="DL9" s="39">
        <f t="shared" si="13"/>
        <v>0</v>
      </c>
      <c r="DM9" s="39">
        <f t="shared" si="14"/>
        <v>2</v>
      </c>
      <c r="DN9" s="39">
        <f t="shared" si="15"/>
        <v>0</v>
      </c>
      <c r="DO9" s="39">
        <f t="shared" si="16"/>
        <v>0</v>
      </c>
      <c r="DP9" s="39">
        <f t="shared" si="17"/>
        <v>2</v>
      </c>
      <c r="DQ9" s="55">
        <f t="shared" si="18"/>
        <v>0</v>
      </c>
      <c r="DR9" s="55">
        <f t="shared" si="19"/>
        <v>0</v>
      </c>
      <c r="DS9" s="55">
        <f t="shared" si="20"/>
        <v>2</v>
      </c>
      <c r="DT9" s="55">
        <f t="shared" si="21"/>
        <v>0</v>
      </c>
      <c r="DU9" s="55">
        <f t="shared" si="22"/>
        <v>0</v>
      </c>
      <c r="DV9" s="56">
        <f t="shared" si="23"/>
        <v>20</v>
      </c>
      <c r="DW9" s="55">
        <f>IF(DV9&lt;&gt;20,RANK(DV9,$DV$4:$DV$11,1)+COUNTIF(DV$4:DV9,DV9)-1,20)</f>
        <v>20</v>
      </c>
      <c r="DX9" s="57">
        <f t="shared" si="24"/>
        <v>0</v>
      </c>
      <c r="DY9" s="58" t="str">
        <f t="shared" si="25"/>
        <v>-</v>
      </c>
      <c r="DZ9" s="32"/>
      <c r="EA9" s="4"/>
      <c r="EB9" s="4"/>
    </row>
    <row r="10" spans="1:256" ht="15.9" customHeight="1" x14ac:dyDescent="0.25">
      <c r="A10" s="4"/>
      <c r="B10" s="4"/>
      <c r="C10" s="5"/>
      <c r="D10" s="60">
        <f>classi!B75</f>
        <v>0</v>
      </c>
      <c r="E10" s="33"/>
      <c r="F10" s="34">
        <f>classi!C75</f>
        <v>0</v>
      </c>
      <c r="G10" s="34">
        <f>classi!D75</f>
        <v>0</v>
      </c>
      <c r="H10" s="34">
        <f>classi!G75</f>
        <v>0</v>
      </c>
      <c r="I10" s="33"/>
      <c r="J10" s="33"/>
      <c r="K10" s="33"/>
      <c r="L10" s="37">
        <v>0</v>
      </c>
      <c r="M10" s="37">
        <v>0</v>
      </c>
      <c r="N10" s="37">
        <v>0</v>
      </c>
      <c r="O10" s="37">
        <v>0</v>
      </c>
      <c r="P10" s="39">
        <f t="shared" si="26"/>
        <v>0</v>
      </c>
      <c r="Q10" s="37">
        <v>0</v>
      </c>
      <c r="R10" s="37">
        <v>0</v>
      </c>
      <c r="S10" s="37">
        <v>0</v>
      </c>
      <c r="T10" s="37">
        <v>0</v>
      </c>
      <c r="U10" s="39">
        <f t="shared" si="27"/>
        <v>0</v>
      </c>
      <c r="V10" s="37">
        <v>0</v>
      </c>
      <c r="W10" s="37">
        <v>0</v>
      </c>
      <c r="X10" s="37">
        <v>0</v>
      </c>
      <c r="Y10" s="37">
        <v>0</v>
      </c>
      <c r="Z10" s="39">
        <f t="shared" si="28"/>
        <v>0</v>
      </c>
      <c r="AA10" s="37">
        <v>0</v>
      </c>
      <c r="AB10" s="37">
        <v>0</v>
      </c>
      <c r="AC10" s="37">
        <v>0</v>
      </c>
      <c r="AD10" s="37">
        <v>0</v>
      </c>
      <c r="AE10" s="39">
        <f t="shared" si="0"/>
        <v>0</v>
      </c>
      <c r="AF10" s="37">
        <v>0</v>
      </c>
      <c r="AG10" s="37">
        <v>0</v>
      </c>
      <c r="AH10" s="37">
        <v>0</v>
      </c>
      <c r="AI10" s="37">
        <v>0</v>
      </c>
      <c r="AJ10" s="39">
        <f t="shared" si="29"/>
        <v>0</v>
      </c>
      <c r="AK10" s="37">
        <v>0</v>
      </c>
      <c r="AL10" s="37">
        <v>0</v>
      </c>
      <c r="AM10" s="37">
        <v>0</v>
      </c>
      <c r="AN10" s="37">
        <v>0</v>
      </c>
      <c r="AO10" s="39">
        <f t="shared" si="30"/>
        <v>0</v>
      </c>
      <c r="AP10" s="37">
        <v>0</v>
      </c>
      <c r="AQ10" s="37">
        <v>0</v>
      </c>
      <c r="AR10" s="37">
        <v>0</v>
      </c>
      <c r="AS10" s="37">
        <v>0</v>
      </c>
      <c r="AT10" s="39">
        <f t="shared" si="31"/>
        <v>0</v>
      </c>
      <c r="AU10" s="37">
        <v>0</v>
      </c>
      <c r="AV10" s="37">
        <v>0</v>
      </c>
      <c r="AW10" s="37">
        <v>0</v>
      </c>
      <c r="AX10" s="37">
        <v>0</v>
      </c>
      <c r="AY10" s="39">
        <f t="shared" si="32"/>
        <v>0</v>
      </c>
      <c r="AZ10" s="40">
        <f t="shared" si="2"/>
        <v>0</v>
      </c>
      <c r="BA10" s="41">
        <v>0</v>
      </c>
      <c r="BB10" s="41">
        <v>0</v>
      </c>
      <c r="BC10" s="41">
        <v>0</v>
      </c>
      <c r="BD10" s="41">
        <v>0</v>
      </c>
      <c r="BE10" s="39">
        <f t="shared" si="3"/>
        <v>0</v>
      </c>
      <c r="BF10" s="41">
        <v>0</v>
      </c>
      <c r="BG10" s="41">
        <v>0</v>
      </c>
      <c r="BH10" s="41">
        <v>0</v>
      </c>
      <c r="BI10" s="41">
        <v>0</v>
      </c>
      <c r="BJ10" s="39">
        <f t="shared" si="4"/>
        <v>0</v>
      </c>
      <c r="BK10" s="41">
        <v>0</v>
      </c>
      <c r="BL10" s="41">
        <v>0</v>
      </c>
      <c r="BM10" s="41">
        <v>0</v>
      </c>
      <c r="BN10" s="41">
        <v>0</v>
      </c>
      <c r="BO10" s="39">
        <f t="shared" si="5"/>
        <v>0</v>
      </c>
      <c r="BP10" s="41">
        <v>0</v>
      </c>
      <c r="BQ10" s="41">
        <v>0</v>
      </c>
      <c r="BR10" s="41">
        <v>0</v>
      </c>
      <c r="BS10" s="41">
        <v>0</v>
      </c>
      <c r="BT10" s="39">
        <f t="shared" si="6"/>
        <v>0</v>
      </c>
      <c r="BU10" s="43">
        <v>0</v>
      </c>
      <c r="BV10" s="43">
        <v>0</v>
      </c>
      <c r="BW10" s="43">
        <v>0</v>
      </c>
      <c r="BX10" s="43">
        <v>0</v>
      </c>
      <c r="BY10" s="39">
        <f t="shared" si="7"/>
        <v>0</v>
      </c>
      <c r="BZ10" s="43">
        <v>0</v>
      </c>
      <c r="CA10" s="43">
        <v>0</v>
      </c>
      <c r="CB10" s="43">
        <v>0</v>
      </c>
      <c r="CC10" s="43">
        <v>0</v>
      </c>
      <c r="CD10" s="45">
        <f t="shared" si="8"/>
        <v>0</v>
      </c>
      <c r="CE10" s="46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151"/>
      <c r="DC10" s="49"/>
      <c r="DD10" s="50">
        <f t="shared" si="34"/>
        <v>0</v>
      </c>
      <c r="DE10" s="51">
        <f t="shared" si="35"/>
        <v>0</v>
      </c>
      <c r="DF10" s="51">
        <f t="shared" si="36"/>
        <v>0</v>
      </c>
      <c r="DG10" s="38">
        <f t="shared" si="33"/>
        <v>0</v>
      </c>
      <c r="DH10" s="52">
        <f t="shared" si="9"/>
        <v>0</v>
      </c>
      <c r="DI10" s="39">
        <f t="shared" si="10"/>
        <v>0</v>
      </c>
      <c r="DJ10" s="53">
        <f t="shared" si="11"/>
        <v>2</v>
      </c>
      <c r="DK10" s="54">
        <f t="shared" si="12"/>
        <v>0</v>
      </c>
      <c r="DL10" s="39">
        <f t="shared" si="13"/>
        <v>0</v>
      </c>
      <c r="DM10" s="39">
        <f t="shared" si="14"/>
        <v>2</v>
      </c>
      <c r="DN10" s="39">
        <f t="shared" si="15"/>
        <v>0</v>
      </c>
      <c r="DO10" s="39">
        <f t="shared" si="16"/>
        <v>0</v>
      </c>
      <c r="DP10" s="39">
        <f t="shared" si="17"/>
        <v>2</v>
      </c>
      <c r="DQ10" s="55">
        <f t="shared" si="18"/>
        <v>0</v>
      </c>
      <c r="DR10" s="55">
        <f t="shared" si="19"/>
        <v>0</v>
      </c>
      <c r="DS10" s="55">
        <f t="shared" si="20"/>
        <v>2</v>
      </c>
      <c r="DT10" s="55">
        <f t="shared" si="21"/>
        <v>0</v>
      </c>
      <c r="DU10" s="55">
        <f t="shared" si="22"/>
        <v>0</v>
      </c>
      <c r="DV10" s="56">
        <f t="shared" si="23"/>
        <v>20</v>
      </c>
      <c r="DW10" s="55">
        <f>IF(DV10&lt;&gt;20,RANK(DV10,$DV$4:$DV$11,1)+COUNTIF(DV$4:DV10,DV10)-1,20)</f>
        <v>20</v>
      </c>
      <c r="DX10" s="57">
        <f t="shared" si="24"/>
        <v>0</v>
      </c>
      <c r="DY10" s="58" t="str">
        <f t="shared" si="25"/>
        <v>-</v>
      </c>
      <c r="DZ10" s="32"/>
      <c r="EA10" s="4"/>
      <c r="EB10" s="4"/>
    </row>
    <row r="11" spans="1:256" ht="16.5" customHeight="1" x14ac:dyDescent="0.25">
      <c r="A11" s="4"/>
      <c r="B11" s="4"/>
      <c r="C11" s="5"/>
      <c r="D11" s="60">
        <f>classi!B76</f>
        <v>0</v>
      </c>
      <c r="E11" s="62"/>
      <c r="F11" s="34">
        <f>classi!C76</f>
        <v>0</v>
      </c>
      <c r="G11" s="34">
        <f>classi!D76</f>
        <v>0</v>
      </c>
      <c r="H11" s="34">
        <f>classi!G76</f>
        <v>0</v>
      </c>
      <c r="I11" s="62"/>
      <c r="J11" s="62"/>
      <c r="K11" s="62"/>
      <c r="L11" s="149">
        <v>0</v>
      </c>
      <c r="M11" s="149">
        <v>0</v>
      </c>
      <c r="N11" s="37">
        <v>0</v>
      </c>
      <c r="O11" s="37">
        <v>0</v>
      </c>
      <c r="P11" s="67">
        <f t="shared" si="26"/>
        <v>0</v>
      </c>
      <c r="Q11" s="149">
        <v>0</v>
      </c>
      <c r="R11" s="149">
        <v>0</v>
      </c>
      <c r="S11" s="37">
        <v>0</v>
      </c>
      <c r="T11" s="37">
        <v>0</v>
      </c>
      <c r="U11" s="67">
        <f t="shared" si="27"/>
        <v>0</v>
      </c>
      <c r="V11" s="149">
        <v>0</v>
      </c>
      <c r="W11" s="149">
        <v>0</v>
      </c>
      <c r="X11" s="37">
        <v>0</v>
      </c>
      <c r="Y11" s="37">
        <v>0</v>
      </c>
      <c r="Z11" s="67">
        <f t="shared" si="28"/>
        <v>0</v>
      </c>
      <c r="AA11" s="149">
        <v>0</v>
      </c>
      <c r="AB11" s="149">
        <v>0</v>
      </c>
      <c r="AC11" s="37">
        <v>0</v>
      </c>
      <c r="AD11" s="37">
        <v>0</v>
      </c>
      <c r="AE11" s="67">
        <f t="shared" si="0"/>
        <v>0</v>
      </c>
      <c r="AF11" s="149">
        <v>0</v>
      </c>
      <c r="AG11" s="149">
        <v>0</v>
      </c>
      <c r="AH11" s="37">
        <v>0</v>
      </c>
      <c r="AI11" s="37">
        <v>0</v>
      </c>
      <c r="AJ11" s="67">
        <f t="shared" si="29"/>
        <v>0</v>
      </c>
      <c r="AK11" s="149">
        <v>0</v>
      </c>
      <c r="AL11" s="149">
        <v>0</v>
      </c>
      <c r="AM11" s="37">
        <v>0</v>
      </c>
      <c r="AN11" s="37">
        <v>0</v>
      </c>
      <c r="AO11" s="67">
        <f t="shared" si="30"/>
        <v>0</v>
      </c>
      <c r="AP11" s="149">
        <v>0</v>
      </c>
      <c r="AQ11" s="149">
        <v>0</v>
      </c>
      <c r="AR11" s="37">
        <v>0</v>
      </c>
      <c r="AS11" s="37">
        <v>0</v>
      </c>
      <c r="AT11" s="67">
        <f t="shared" si="31"/>
        <v>0</v>
      </c>
      <c r="AU11" s="149">
        <v>0</v>
      </c>
      <c r="AV11" s="149">
        <v>0</v>
      </c>
      <c r="AW11" s="37">
        <v>0</v>
      </c>
      <c r="AX11" s="37">
        <v>0</v>
      </c>
      <c r="AY11" s="67">
        <f t="shared" si="32"/>
        <v>0</v>
      </c>
      <c r="AZ11" s="137">
        <f t="shared" si="2"/>
        <v>0</v>
      </c>
      <c r="BA11" s="68">
        <v>0</v>
      </c>
      <c r="BB11" s="68">
        <v>0</v>
      </c>
      <c r="BC11" s="41">
        <v>0</v>
      </c>
      <c r="BD11" s="41">
        <v>0</v>
      </c>
      <c r="BE11" s="67">
        <f t="shared" si="3"/>
        <v>0</v>
      </c>
      <c r="BF11" s="68">
        <v>0</v>
      </c>
      <c r="BG11" s="68">
        <v>0</v>
      </c>
      <c r="BH11" s="68">
        <v>0</v>
      </c>
      <c r="BI11" s="41">
        <v>0</v>
      </c>
      <c r="BJ11" s="67">
        <f t="shared" si="4"/>
        <v>0</v>
      </c>
      <c r="BK11" s="68">
        <v>0</v>
      </c>
      <c r="BL11" s="68">
        <v>0</v>
      </c>
      <c r="BM11" s="41">
        <v>0</v>
      </c>
      <c r="BN11" s="41">
        <v>0</v>
      </c>
      <c r="BO11" s="67">
        <f t="shared" si="5"/>
        <v>0</v>
      </c>
      <c r="BP11" s="68">
        <v>0</v>
      </c>
      <c r="BQ11" s="68">
        <v>0</v>
      </c>
      <c r="BR11" s="41">
        <v>0</v>
      </c>
      <c r="BS11" s="41">
        <v>0</v>
      </c>
      <c r="BT11" s="67">
        <f t="shared" si="6"/>
        <v>0</v>
      </c>
      <c r="BU11" s="70">
        <v>0</v>
      </c>
      <c r="BV11" s="70">
        <v>0</v>
      </c>
      <c r="BW11" s="43">
        <v>0</v>
      </c>
      <c r="BX11" s="43">
        <v>0</v>
      </c>
      <c r="BY11" s="67">
        <f t="shared" si="7"/>
        <v>0</v>
      </c>
      <c r="BZ11" s="70">
        <v>0</v>
      </c>
      <c r="CA11" s="70">
        <v>0</v>
      </c>
      <c r="CB11" s="43">
        <v>0</v>
      </c>
      <c r="CC11" s="43">
        <v>0</v>
      </c>
      <c r="CD11" s="72">
        <f t="shared" si="8"/>
        <v>0</v>
      </c>
      <c r="CE11" s="73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179"/>
      <c r="DC11" s="76"/>
      <c r="DD11" s="77">
        <f t="shared" si="34"/>
        <v>0</v>
      </c>
      <c r="DE11" s="78">
        <f t="shared" si="35"/>
        <v>0</v>
      </c>
      <c r="DF11" s="78">
        <f t="shared" si="36"/>
        <v>0</v>
      </c>
      <c r="DG11" s="66">
        <f t="shared" si="33"/>
        <v>0</v>
      </c>
      <c r="DH11" s="79">
        <f t="shared" si="9"/>
        <v>0</v>
      </c>
      <c r="DI11" s="67">
        <f t="shared" si="10"/>
        <v>0</v>
      </c>
      <c r="DJ11" s="80">
        <f t="shared" si="11"/>
        <v>2</v>
      </c>
      <c r="DK11" s="81">
        <f t="shared" si="12"/>
        <v>0</v>
      </c>
      <c r="DL11" s="67">
        <f t="shared" si="13"/>
        <v>0</v>
      </c>
      <c r="DM11" s="67">
        <f t="shared" si="14"/>
        <v>2</v>
      </c>
      <c r="DN11" s="67">
        <f t="shared" si="15"/>
        <v>0</v>
      </c>
      <c r="DO11" s="67">
        <f t="shared" si="16"/>
        <v>0</v>
      </c>
      <c r="DP11" s="67">
        <f t="shared" si="17"/>
        <v>2</v>
      </c>
      <c r="DQ11" s="82">
        <f t="shared" si="18"/>
        <v>0</v>
      </c>
      <c r="DR11" s="82">
        <f t="shared" si="19"/>
        <v>0</v>
      </c>
      <c r="DS11" s="83">
        <f t="shared" si="20"/>
        <v>2</v>
      </c>
      <c r="DT11" s="82">
        <f t="shared" si="21"/>
        <v>0</v>
      </c>
      <c r="DU11" s="82">
        <f t="shared" si="22"/>
        <v>0</v>
      </c>
      <c r="DV11" s="83">
        <f t="shared" si="23"/>
        <v>20</v>
      </c>
      <c r="DW11" s="82">
        <f>IF(DV11&lt;&gt;20,RANK(DV11,$DV$4:$DV$11,1)+COUNTIF(DV$4:DV11,DV11)-1,20)</f>
        <v>20</v>
      </c>
      <c r="DX11" s="84">
        <f t="shared" si="24"/>
        <v>0</v>
      </c>
      <c r="DY11" s="85" t="str">
        <f t="shared" si="25"/>
        <v>-</v>
      </c>
      <c r="DZ11" s="32"/>
      <c r="EA11" s="4"/>
      <c r="EB11" s="4"/>
    </row>
    <row r="12" spans="1:256" ht="16.5" customHeight="1" x14ac:dyDescent="0.25">
      <c r="A12" s="4"/>
      <c r="B12" s="4"/>
      <c r="C12" s="11"/>
      <c r="D12" s="132"/>
      <c r="E12" s="86"/>
      <c r="F12" s="132"/>
      <c r="G12" s="132"/>
      <c r="H12" s="132"/>
      <c r="I12" s="86"/>
      <c r="J12" s="86"/>
      <c r="K12" s="86"/>
      <c r="L12" s="86"/>
      <c r="M12" s="86"/>
      <c r="N12" s="132"/>
      <c r="O12" s="132"/>
      <c r="P12" s="86"/>
      <c r="Q12" s="86"/>
      <c r="R12" s="86"/>
      <c r="S12" s="132"/>
      <c r="T12" s="132"/>
      <c r="U12" s="86"/>
      <c r="V12" s="86"/>
      <c r="W12" s="86"/>
      <c r="X12" s="132"/>
      <c r="Y12" s="132"/>
      <c r="Z12" s="86"/>
      <c r="AA12" s="86"/>
      <c r="AB12" s="86"/>
      <c r="AC12" s="132"/>
      <c r="AD12" s="132"/>
      <c r="AE12" s="86"/>
      <c r="AF12" s="86"/>
      <c r="AG12" s="86"/>
      <c r="AH12" s="132"/>
      <c r="AI12" s="132"/>
      <c r="AJ12" s="86"/>
      <c r="AK12" s="86"/>
      <c r="AL12" s="86"/>
      <c r="AM12" s="132"/>
      <c r="AN12" s="132"/>
      <c r="AO12" s="86"/>
      <c r="AP12" s="86"/>
      <c r="AQ12" s="86"/>
      <c r="AR12" s="132"/>
      <c r="AS12" s="132"/>
      <c r="AT12" s="86"/>
      <c r="AU12" s="86"/>
      <c r="AV12" s="86"/>
      <c r="AW12" s="132"/>
      <c r="AX12" s="132"/>
      <c r="AY12" s="86"/>
      <c r="AZ12" s="86"/>
      <c r="BA12" s="86"/>
      <c r="BB12" s="86"/>
      <c r="BC12" s="132"/>
      <c r="BD12" s="132"/>
      <c r="BE12" s="86"/>
      <c r="BF12" s="86"/>
      <c r="BG12" s="86"/>
      <c r="BH12" s="86"/>
      <c r="BI12" s="132"/>
      <c r="BJ12" s="87"/>
      <c r="BK12" s="87"/>
      <c r="BL12" s="87"/>
      <c r="BM12" s="133"/>
      <c r="BN12" s="133"/>
      <c r="BO12" s="87"/>
      <c r="BP12" s="87"/>
      <c r="BQ12" s="87"/>
      <c r="BR12" s="133"/>
      <c r="BS12" s="133"/>
      <c r="BT12" s="87"/>
      <c r="BU12" s="87"/>
      <c r="BV12" s="87"/>
      <c r="BW12" s="133"/>
      <c r="BX12" s="133"/>
      <c r="BY12" s="87"/>
      <c r="BZ12" s="87"/>
      <c r="CA12" s="87"/>
      <c r="CB12" s="133"/>
      <c r="CC12" s="133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8"/>
      <c r="DL12" s="88"/>
      <c r="DM12" s="88"/>
      <c r="DN12" s="88"/>
      <c r="DO12" s="88"/>
      <c r="DP12" s="88"/>
      <c r="DQ12" s="88"/>
      <c r="DR12" s="89">
        <f t="shared" si="19"/>
        <v>0</v>
      </c>
      <c r="DS12" s="90"/>
      <c r="DT12" s="88"/>
      <c r="DU12" s="88"/>
      <c r="DV12" s="88"/>
      <c r="DW12" s="88"/>
      <c r="DX12" s="88"/>
      <c r="DY12" s="88"/>
      <c r="DZ12" s="11"/>
      <c r="EA12" s="4"/>
      <c r="EB12" s="4"/>
    </row>
    <row r="13" spans="1:256" ht="15.9" customHeight="1" x14ac:dyDescent="0.25">
      <c r="A13" s="4"/>
      <c r="B13" s="4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2"/>
      <c r="DL13" s="92"/>
      <c r="DM13" s="92"/>
      <c r="DN13" s="92"/>
      <c r="DO13" s="92"/>
      <c r="DP13" s="92"/>
      <c r="DQ13" s="11"/>
      <c r="DR13" s="11"/>
      <c r="DS13" s="11"/>
      <c r="DT13" s="11"/>
      <c r="DU13" s="11"/>
      <c r="DV13" s="11"/>
      <c r="DW13" s="11"/>
      <c r="DX13" s="93"/>
      <c r="DY13" s="93"/>
      <c r="DZ13" s="11"/>
      <c r="EA13" s="4"/>
      <c r="EB13" s="4"/>
    </row>
    <row r="14" spans="1:256" ht="16.5" customHeight="1" x14ac:dyDescent="0.25">
      <c r="A14" s="4"/>
      <c r="B14" s="4"/>
      <c r="C14" s="11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2"/>
      <c r="DL14" s="92"/>
      <c r="DM14" s="92"/>
      <c r="DN14" s="92"/>
      <c r="DO14" s="92"/>
      <c r="DP14" s="92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4"/>
      <c r="EB14" s="4"/>
    </row>
    <row r="15" spans="1:256" ht="17.100000000000001" customHeight="1" x14ac:dyDescent="0.25">
      <c r="A15" s="4"/>
      <c r="B15" s="4"/>
      <c r="C15" s="5"/>
      <c r="D15" s="94" t="str">
        <f>D2</f>
        <v>HTM 3</v>
      </c>
      <c r="E15" s="95"/>
      <c r="F15" s="96"/>
      <c r="G15" s="97"/>
      <c r="H15" s="98"/>
      <c r="I15" s="322"/>
      <c r="J15" s="99"/>
      <c r="K15" s="100"/>
      <c r="L15" s="348" t="s">
        <v>25</v>
      </c>
      <c r="M15" s="349"/>
      <c r="N15" s="349"/>
      <c r="O15" s="350"/>
      <c r="P15" s="348" t="s">
        <v>26</v>
      </c>
      <c r="Q15" s="349"/>
      <c r="R15" s="349"/>
      <c r="S15" s="349"/>
      <c r="T15" s="350"/>
      <c r="U15" s="348" t="s">
        <v>27</v>
      </c>
      <c r="V15" s="349"/>
      <c r="W15" s="349"/>
      <c r="X15" s="349"/>
      <c r="Y15" s="349"/>
      <c r="Z15" s="349"/>
      <c r="AA15" s="350"/>
      <c r="AB15" s="101"/>
      <c r="AC15" s="323"/>
      <c r="AD15" s="323"/>
      <c r="AE15" s="324"/>
      <c r="AF15" s="325"/>
      <c r="AG15" s="32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4"/>
      <c r="EB15" s="4"/>
    </row>
    <row r="16" spans="1:256" ht="17.100000000000001" customHeight="1" x14ac:dyDescent="0.25">
      <c r="A16" s="4"/>
      <c r="B16" s="4"/>
      <c r="C16" s="5"/>
      <c r="D16" s="17" t="s">
        <v>55</v>
      </c>
      <c r="E16" s="18"/>
      <c r="F16" s="19" t="s">
        <v>2</v>
      </c>
      <c r="G16" s="19" t="s">
        <v>3</v>
      </c>
      <c r="H16" s="19" t="s">
        <v>17</v>
      </c>
      <c r="I16" s="102"/>
      <c r="J16" s="102"/>
      <c r="K16" s="103"/>
      <c r="L16" s="104" t="s">
        <v>28</v>
      </c>
      <c r="M16" s="105" t="s">
        <v>29</v>
      </c>
      <c r="N16" s="105" t="s">
        <v>30</v>
      </c>
      <c r="O16" s="106" t="s">
        <v>31</v>
      </c>
      <c r="P16" s="104" t="s">
        <v>32</v>
      </c>
      <c r="Q16" s="105" t="s">
        <v>33</v>
      </c>
      <c r="R16" s="105" t="s">
        <v>34</v>
      </c>
      <c r="S16" s="105" t="s">
        <v>35</v>
      </c>
      <c r="T16" s="107" t="s">
        <v>65</v>
      </c>
      <c r="U16" s="104" t="s">
        <v>37</v>
      </c>
      <c r="V16" s="105" t="s">
        <v>38</v>
      </c>
      <c r="W16" s="105" t="s">
        <v>39</v>
      </c>
      <c r="X16" s="105" t="s">
        <v>40</v>
      </c>
      <c r="Y16" s="105" t="s">
        <v>66</v>
      </c>
      <c r="Z16" s="105" t="s">
        <v>67</v>
      </c>
      <c r="AA16" s="106" t="s">
        <v>68</v>
      </c>
      <c r="AB16" s="104" t="s">
        <v>69</v>
      </c>
      <c r="AC16" s="108" t="s">
        <v>52</v>
      </c>
      <c r="AD16" s="108" t="s">
        <v>1</v>
      </c>
      <c r="AE16" s="109"/>
      <c r="AF16" s="110"/>
      <c r="AG16" s="32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4"/>
      <c r="EB16" s="4"/>
    </row>
    <row r="17" spans="1:132" ht="16.5" customHeight="1" thickBot="1" x14ac:dyDescent="0.3">
      <c r="A17" s="4"/>
      <c r="B17" s="4"/>
      <c r="C17" s="111">
        <v>1</v>
      </c>
      <c r="D17" s="112">
        <f t="shared" ref="D17:D24" si="37">IF(AA17="-",INDEX(DV$1:DV$11,MATCH(C17,$DW$1:$DW$11,0)),AA17)</f>
        <v>1</v>
      </c>
      <c r="E17" s="113"/>
      <c r="F17" s="114" t="str">
        <f t="shared" ref="F17:F24" si="38">INDEX(F$1:F$11,MATCH(C17,$DW$1:$DW$11,0))</f>
        <v>MARINA</v>
      </c>
      <c r="G17" s="114" t="str">
        <f t="shared" ref="G17:G24" si="39">INDEX(G$1:G$11,MATCH(C17,$DW$1:$DW$11,0))</f>
        <v>LOCATELLI</v>
      </c>
      <c r="H17" s="114" t="str">
        <f t="shared" ref="H17:H24" si="40">INDEX(H$1:H$11,MATCH(C17,$DW$1:$DW$11,0))</f>
        <v>HEART TO HEART SEAN</v>
      </c>
      <c r="I17" s="113"/>
      <c r="J17" s="113"/>
      <c r="K17" s="115"/>
      <c r="L17" s="116">
        <f t="shared" ref="L17:L24" si="41">INDEX(P$1:P$11,MATCH(C17,$DW$1:$DW$11,0))</f>
        <v>21</v>
      </c>
      <c r="M17" s="117">
        <f t="shared" ref="M17:M24" si="42">INDEX(U$1:U$11,MATCH(C17,$DW$1:$DW$11,0))</f>
        <v>21</v>
      </c>
      <c r="N17" s="117">
        <f t="shared" ref="N17:N24" si="43">INDEX(Z$1:Z$11,MATCH(C17,$DW$1:$DW$11,0))</f>
        <v>19.333333333333332</v>
      </c>
      <c r="O17" s="118">
        <f t="shared" ref="O17:O24" si="44">INDEX(AE$1:AE$11,MATCH(C17,$DW$1:$DW$11,0))</f>
        <v>20.333333333333332</v>
      </c>
      <c r="P17" s="116">
        <f t="shared" ref="P17:P24" si="45">INDEX(AJ$1:AJ$11,MATCH(C17,$DW$1:$DW$11,0))</f>
        <v>18.666666666666668</v>
      </c>
      <c r="Q17" s="117">
        <f t="shared" ref="Q17:Q24" si="46">INDEX(AO$1:AO$11,MATCH(C17,$DW$1:$DW$11,0))</f>
        <v>17.333333333333332</v>
      </c>
      <c r="R17" s="117">
        <f t="shared" ref="R17:R24" si="47">INDEX(AT$1:AT$11,MATCH(C17,$DW$1:$DW$11,0))</f>
        <v>19</v>
      </c>
      <c r="S17" s="118">
        <f t="shared" ref="S17:S24" si="48">INDEX(AY$1:AY$11,MATCH(C17,$DW$1:$DW$11,0))</f>
        <v>19</v>
      </c>
      <c r="T17" s="119">
        <f t="shared" ref="T17:T24" si="49">INDEX(AZ$1:AZ$11,MATCH(C17,$DW$1:$DW$11,0))</f>
        <v>155.66666666666666</v>
      </c>
      <c r="U17" s="116">
        <f t="shared" ref="U17:U24" si="50">INDEX(BE$1:BE$11,MATCH(C17,$DW$1:$DW$11,0))</f>
        <v>0</v>
      </c>
      <c r="V17" s="117">
        <f t="shared" ref="V17:V24" si="51">INDEX(BJ$1:BJ$11,MATCH(C17,$DW$1:$DW$11,0))</f>
        <v>0</v>
      </c>
      <c r="W17" s="117">
        <f t="shared" ref="W17:W24" si="52">INDEX(BO$1:BO$11,MATCH(C17,$DW$1:$DW$11,0))</f>
        <v>0</v>
      </c>
      <c r="X17" s="117">
        <f t="shared" ref="X17:X24" si="53">INDEX(BT$1:BT$11,MATCH(C17,$DW$1:$DW$11,0))</f>
        <v>0</v>
      </c>
      <c r="Y17" s="117">
        <f t="shared" ref="Y17:Y24" si="54">INDEX(BY$1:BY$11,MATCH(C17,$DW$1:$DW$11,0))</f>
        <v>0</v>
      </c>
      <c r="Z17" s="118">
        <f t="shared" ref="Z17:Z24" si="55">INDEX(CD$1:CD$11,MATCH(C17,$DW$1:$DW$11,0))</f>
        <v>0</v>
      </c>
      <c r="AA17" s="120" t="str">
        <f t="shared" ref="AA17:AA24" si="56">INDEX(DY$1:DY$11,MATCH(C17,$DW$1:$DW$11,0))</f>
        <v>-</v>
      </c>
      <c r="AB17" s="116">
        <f t="shared" ref="AB17:AB24" si="57">INDEX(DH$1:DH$11,MATCH(C17,$DW$1:$DW$11,0))</f>
        <v>0</v>
      </c>
      <c r="AC17" s="117">
        <f t="shared" ref="AC17:AC24" si="58">INDEX(DI$1:DI$11,MATCH(C17,$DW$1:$DW$11,0))</f>
        <v>155.66666666666666</v>
      </c>
      <c r="AD17" s="121">
        <f t="shared" ref="AD17:AD24" si="59">INDEX(D$1:D$11,MATCH(C17,$DW$1:$DW$11,0))</f>
        <v>40</v>
      </c>
      <c r="AE17" s="122"/>
      <c r="AF17" s="123" t="str">
        <f>IF(AC17&gt;=150,"Point","-")</f>
        <v>Point</v>
      </c>
      <c r="AG17" s="124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4"/>
      <c r="EB17" s="4"/>
    </row>
    <row r="18" spans="1:132" ht="15.9" customHeight="1" thickBot="1" x14ac:dyDescent="0.3">
      <c r="A18" s="4"/>
      <c r="B18" s="4"/>
      <c r="C18" s="11">
        <v>2</v>
      </c>
      <c r="D18" s="112" t="e">
        <f t="shared" si="37"/>
        <v>#N/A</v>
      </c>
      <c r="E18" s="113"/>
      <c r="F18" s="114" t="e">
        <f t="shared" si="38"/>
        <v>#N/A</v>
      </c>
      <c r="G18" s="114" t="e">
        <f t="shared" si="39"/>
        <v>#N/A</v>
      </c>
      <c r="H18" s="114" t="e">
        <f t="shared" si="40"/>
        <v>#N/A</v>
      </c>
      <c r="I18" s="113"/>
      <c r="J18" s="113"/>
      <c r="K18" s="115"/>
      <c r="L18" s="116" t="e">
        <f t="shared" si="41"/>
        <v>#N/A</v>
      </c>
      <c r="M18" s="117" t="e">
        <f t="shared" si="42"/>
        <v>#N/A</v>
      </c>
      <c r="N18" s="117" t="e">
        <f t="shared" si="43"/>
        <v>#N/A</v>
      </c>
      <c r="O18" s="118" t="e">
        <f t="shared" si="44"/>
        <v>#N/A</v>
      </c>
      <c r="P18" s="116" t="e">
        <f t="shared" si="45"/>
        <v>#N/A</v>
      </c>
      <c r="Q18" s="117" t="e">
        <f t="shared" si="46"/>
        <v>#N/A</v>
      </c>
      <c r="R18" s="117" t="e">
        <f t="shared" si="47"/>
        <v>#N/A</v>
      </c>
      <c r="S18" s="118" t="e">
        <f t="shared" si="48"/>
        <v>#N/A</v>
      </c>
      <c r="T18" s="119" t="e">
        <f t="shared" si="49"/>
        <v>#N/A</v>
      </c>
      <c r="U18" s="116" t="e">
        <f t="shared" si="50"/>
        <v>#N/A</v>
      </c>
      <c r="V18" s="117" t="e">
        <f t="shared" si="51"/>
        <v>#N/A</v>
      </c>
      <c r="W18" s="117" t="e">
        <f t="shared" si="52"/>
        <v>#N/A</v>
      </c>
      <c r="X18" s="117" t="e">
        <f t="shared" si="53"/>
        <v>#N/A</v>
      </c>
      <c r="Y18" s="117" t="e">
        <f t="shared" si="54"/>
        <v>#N/A</v>
      </c>
      <c r="Z18" s="118" t="e">
        <f t="shared" si="55"/>
        <v>#N/A</v>
      </c>
      <c r="AA18" s="120" t="e">
        <f t="shared" si="56"/>
        <v>#N/A</v>
      </c>
      <c r="AB18" s="116" t="e">
        <f t="shared" si="57"/>
        <v>#N/A</v>
      </c>
      <c r="AC18" s="117" t="e">
        <f t="shared" si="58"/>
        <v>#N/A</v>
      </c>
      <c r="AD18" s="121" t="e">
        <f t="shared" si="59"/>
        <v>#N/A</v>
      </c>
      <c r="AE18" s="122"/>
      <c r="AF18" s="123" t="str">
        <f t="shared" ref="AF18:AF24" si="60">IF(AE18&gt;=0.85,"Point","-")</f>
        <v>-</v>
      </c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4"/>
      <c r="EB18" s="4"/>
    </row>
    <row r="19" spans="1:132" ht="15.9" customHeight="1" thickBot="1" x14ac:dyDescent="0.3">
      <c r="A19" s="4"/>
      <c r="B19" s="4"/>
      <c r="C19" s="111">
        <v>3</v>
      </c>
      <c r="D19" s="112" t="e">
        <f t="shared" si="37"/>
        <v>#N/A</v>
      </c>
      <c r="E19" s="113"/>
      <c r="F19" s="114" t="e">
        <f t="shared" si="38"/>
        <v>#N/A</v>
      </c>
      <c r="G19" s="114" t="e">
        <f t="shared" si="39"/>
        <v>#N/A</v>
      </c>
      <c r="H19" s="114" t="e">
        <f t="shared" si="40"/>
        <v>#N/A</v>
      </c>
      <c r="I19" s="113"/>
      <c r="J19" s="113"/>
      <c r="K19" s="115"/>
      <c r="L19" s="116" t="e">
        <f t="shared" si="41"/>
        <v>#N/A</v>
      </c>
      <c r="M19" s="117" t="e">
        <f t="shared" si="42"/>
        <v>#N/A</v>
      </c>
      <c r="N19" s="117" t="e">
        <f t="shared" si="43"/>
        <v>#N/A</v>
      </c>
      <c r="O19" s="118" t="e">
        <f t="shared" si="44"/>
        <v>#N/A</v>
      </c>
      <c r="P19" s="116" t="e">
        <f t="shared" si="45"/>
        <v>#N/A</v>
      </c>
      <c r="Q19" s="117" t="e">
        <f t="shared" si="46"/>
        <v>#N/A</v>
      </c>
      <c r="R19" s="117" t="e">
        <f t="shared" si="47"/>
        <v>#N/A</v>
      </c>
      <c r="S19" s="118" t="e">
        <f t="shared" si="48"/>
        <v>#N/A</v>
      </c>
      <c r="T19" s="119" t="e">
        <f t="shared" si="49"/>
        <v>#N/A</v>
      </c>
      <c r="U19" s="116" t="e">
        <f t="shared" si="50"/>
        <v>#N/A</v>
      </c>
      <c r="V19" s="117" t="e">
        <f t="shared" si="51"/>
        <v>#N/A</v>
      </c>
      <c r="W19" s="117" t="e">
        <f t="shared" si="52"/>
        <v>#N/A</v>
      </c>
      <c r="X19" s="117" t="e">
        <f t="shared" si="53"/>
        <v>#N/A</v>
      </c>
      <c r="Y19" s="117" t="e">
        <f t="shared" si="54"/>
        <v>#N/A</v>
      </c>
      <c r="Z19" s="118" t="e">
        <f t="shared" si="55"/>
        <v>#N/A</v>
      </c>
      <c r="AA19" s="120" t="e">
        <f t="shared" si="56"/>
        <v>#N/A</v>
      </c>
      <c r="AB19" s="116" t="e">
        <f t="shared" si="57"/>
        <v>#N/A</v>
      </c>
      <c r="AC19" s="117" t="e">
        <f t="shared" si="58"/>
        <v>#N/A</v>
      </c>
      <c r="AD19" s="121" t="e">
        <f t="shared" si="59"/>
        <v>#N/A</v>
      </c>
      <c r="AE19" s="122"/>
      <c r="AF19" s="123" t="str">
        <f t="shared" si="60"/>
        <v>-</v>
      </c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4"/>
      <c r="EB19" s="4"/>
    </row>
    <row r="20" spans="1:132" ht="15.9" customHeight="1" thickBot="1" x14ac:dyDescent="0.3">
      <c r="A20" s="4"/>
      <c r="B20" s="4"/>
      <c r="C20" s="11">
        <v>4</v>
      </c>
      <c r="D20" s="112" t="e">
        <f t="shared" si="37"/>
        <v>#N/A</v>
      </c>
      <c r="E20" s="113"/>
      <c r="F20" s="114" t="e">
        <f t="shared" si="38"/>
        <v>#N/A</v>
      </c>
      <c r="G20" s="114" t="e">
        <f t="shared" si="39"/>
        <v>#N/A</v>
      </c>
      <c r="H20" s="114" t="e">
        <f t="shared" si="40"/>
        <v>#N/A</v>
      </c>
      <c r="I20" s="113"/>
      <c r="J20" s="113"/>
      <c r="K20" s="115"/>
      <c r="L20" s="116" t="e">
        <f t="shared" si="41"/>
        <v>#N/A</v>
      </c>
      <c r="M20" s="117" t="e">
        <f t="shared" si="42"/>
        <v>#N/A</v>
      </c>
      <c r="N20" s="117" t="e">
        <f t="shared" si="43"/>
        <v>#N/A</v>
      </c>
      <c r="O20" s="118" t="e">
        <f t="shared" si="44"/>
        <v>#N/A</v>
      </c>
      <c r="P20" s="116" t="e">
        <f t="shared" si="45"/>
        <v>#N/A</v>
      </c>
      <c r="Q20" s="117" t="e">
        <f t="shared" si="46"/>
        <v>#N/A</v>
      </c>
      <c r="R20" s="117" t="e">
        <f t="shared" si="47"/>
        <v>#N/A</v>
      </c>
      <c r="S20" s="118" t="e">
        <f t="shared" si="48"/>
        <v>#N/A</v>
      </c>
      <c r="T20" s="119" t="e">
        <f t="shared" si="49"/>
        <v>#N/A</v>
      </c>
      <c r="U20" s="116" t="e">
        <f t="shared" si="50"/>
        <v>#N/A</v>
      </c>
      <c r="V20" s="117" t="e">
        <f t="shared" si="51"/>
        <v>#N/A</v>
      </c>
      <c r="W20" s="117" t="e">
        <f t="shared" si="52"/>
        <v>#N/A</v>
      </c>
      <c r="X20" s="117" t="e">
        <f t="shared" si="53"/>
        <v>#N/A</v>
      </c>
      <c r="Y20" s="117" t="e">
        <f t="shared" si="54"/>
        <v>#N/A</v>
      </c>
      <c r="Z20" s="118" t="e">
        <f t="shared" si="55"/>
        <v>#N/A</v>
      </c>
      <c r="AA20" s="120" t="e">
        <f t="shared" si="56"/>
        <v>#N/A</v>
      </c>
      <c r="AB20" s="116" t="e">
        <f t="shared" si="57"/>
        <v>#N/A</v>
      </c>
      <c r="AC20" s="117" t="e">
        <f t="shared" si="58"/>
        <v>#N/A</v>
      </c>
      <c r="AD20" s="121" t="e">
        <f t="shared" si="59"/>
        <v>#N/A</v>
      </c>
      <c r="AE20" s="122"/>
      <c r="AF20" s="123" t="str">
        <f t="shared" si="60"/>
        <v>-</v>
      </c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4"/>
      <c r="EB20" s="4"/>
    </row>
    <row r="21" spans="1:132" ht="15.9" customHeight="1" thickBot="1" x14ac:dyDescent="0.3">
      <c r="A21" s="4"/>
      <c r="B21" s="4"/>
      <c r="C21" s="111">
        <v>5</v>
      </c>
      <c r="D21" s="112" t="e">
        <f t="shared" si="37"/>
        <v>#N/A</v>
      </c>
      <c r="E21" s="113"/>
      <c r="F21" s="114" t="e">
        <f t="shared" si="38"/>
        <v>#N/A</v>
      </c>
      <c r="G21" s="114" t="e">
        <f t="shared" si="39"/>
        <v>#N/A</v>
      </c>
      <c r="H21" s="114" t="e">
        <f t="shared" si="40"/>
        <v>#N/A</v>
      </c>
      <c r="I21" s="113"/>
      <c r="J21" s="113"/>
      <c r="K21" s="115"/>
      <c r="L21" s="116" t="e">
        <f t="shared" si="41"/>
        <v>#N/A</v>
      </c>
      <c r="M21" s="117" t="e">
        <f t="shared" si="42"/>
        <v>#N/A</v>
      </c>
      <c r="N21" s="117" t="e">
        <f t="shared" si="43"/>
        <v>#N/A</v>
      </c>
      <c r="O21" s="118" t="e">
        <f t="shared" si="44"/>
        <v>#N/A</v>
      </c>
      <c r="P21" s="116" t="e">
        <f t="shared" si="45"/>
        <v>#N/A</v>
      </c>
      <c r="Q21" s="117" t="e">
        <f t="shared" si="46"/>
        <v>#N/A</v>
      </c>
      <c r="R21" s="117" t="e">
        <f t="shared" si="47"/>
        <v>#N/A</v>
      </c>
      <c r="S21" s="118" t="e">
        <f t="shared" si="48"/>
        <v>#N/A</v>
      </c>
      <c r="T21" s="119" t="e">
        <f t="shared" si="49"/>
        <v>#N/A</v>
      </c>
      <c r="U21" s="116" t="e">
        <f t="shared" si="50"/>
        <v>#N/A</v>
      </c>
      <c r="V21" s="117" t="e">
        <f t="shared" si="51"/>
        <v>#N/A</v>
      </c>
      <c r="W21" s="117" t="e">
        <f t="shared" si="52"/>
        <v>#N/A</v>
      </c>
      <c r="X21" s="117" t="e">
        <f t="shared" si="53"/>
        <v>#N/A</v>
      </c>
      <c r="Y21" s="117" t="e">
        <f t="shared" si="54"/>
        <v>#N/A</v>
      </c>
      <c r="Z21" s="118" t="e">
        <f t="shared" si="55"/>
        <v>#N/A</v>
      </c>
      <c r="AA21" s="120" t="e">
        <f t="shared" si="56"/>
        <v>#N/A</v>
      </c>
      <c r="AB21" s="116" t="e">
        <f t="shared" si="57"/>
        <v>#N/A</v>
      </c>
      <c r="AC21" s="117" t="e">
        <f t="shared" si="58"/>
        <v>#N/A</v>
      </c>
      <c r="AD21" s="121" t="e">
        <f t="shared" si="59"/>
        <v>#N/A</v>
      </c>
      <c r="AE21" s="122"/>
      <c r="AF21" s="123" t="str">
        <f t="shared" si="60"/>
        <v>-</v>
      </c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</row>
    <row r="22" spans="1:132" ht="15.9" customHeight="1" thickBot="1" x14ac:dyDescent="0.3">
      <c r="A22" s="4"/>
      <c r="B22" s="4"/>
      <c r="C22" s="11">
        <v>6</v>
      </c>
      <c r="D22" s="112" t="e">
        <f t="shared" si="37"/>
        <v>#N/A</v>
      </c>
      <c r="E22" s="113"/>
      <c r="F22" s="114" t="e">
        <f t="shared" si="38"/>
        <v>#N/A</v>
      </c>
      <c r="G22" s="114" t="e">
        <f t="shared" si="39"/>
        <v>#N/A</v>
      </c>
      <c r="H22" s="114" t="e">
        <f t="shared" si="40"/>
        <v>#N/A</v>
      </c>
      <c r="I22" s="113"/>
      <c r="J22" s="113"/>
      <c r="K22" s="115"/>
      <c r="L22" s="116" t="e">
        <f t="shared" si="41"/>
        <v>#N/A</v>
      </c>
      <c r="M22" s="117" t="e">
        <f t="shared" si="42"/>
        <v>#N/A</v>
      </c>
      <c r="N22" s="117" t="e">
        <f t="shared" si="43"/>
        <v>#N/A</v>
      </c>
      <c r="O22" s="118" t="e">
        <f t="shared" si="44"/>
        <v>#N/A</v>
      </c>
      <c r="P22" s="116" t="e">
        <f t="shared" si="45"/>
        <v>#N/A</v>
      </c>
      <c r="Q22" s="117" t="e">
        <f t="shared" si="46"/>
        <v>#N/A</v>
      </c>
      <c r="R22" s="117" t="e">
        <f t="shared" si="47"/>
        <v>#N/A</v>
      </c>
      <c r="S22" s="118" t="e">
        <f t="shared" si="48"/>
        <v>#N/A</v>
      </c>
      <c r="T22" s="119" t="e">
        <f t="shared" si="49"/>
        <v>#N/A</v>
      </c>
      <c r="U22" s="116" t="e">
        <f t="shared" si="50"/>
        <v>#N/A</v>
      </c>
      <c r="V22" s="117" t="e">
        <f t="shared" si="51"/>
        <v>#N/A</v>
      </c>
      <c r="W22" s="117" t="e">
        <f t="shared" si="52"/>
        <v>#N/A</v>
      </c>
      <c r="X22" s="117" t="e">
        <f t="shared" si="53"/>
        <v>#N/A</v>
      </c>
      <c r="Y22" s="117" t="e">
        <f t="shared" si="54"/>
        <v>#N/A</v>
      </c>
      <c r="Z22" s="118" t="e">
        <f t="shared" si="55"/>
        <v>#N/A</v>
      </c>
      <c r="AA22" s="120" t="e">
        <f t="shared" si="56"/>
        <v>#N/A</v>
      </c>
      <c r="AB22" s="116" t="e">
        <f t="shared" si="57"/>
        <v>#N/A</v>
      </c>
      <c r="AC22" s="117" t="e">
        <f t="shared" si="58"/>
        <v>#N/A</v>
      </c>
      <c r="AD22" s="121" t="e">
        <f t="shared" si="59"/>
        <v>#N/A</v>
      </c>
      <c r="AE22" s="122"/>
      <c r="AF22" s="123" t="str">
        <f t="shared" si="60"/>
        <v>-</v>
      </c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</row>
    <row r="23" spans="1:132" ht="15.9" customHeight="1" thickBot="1" x14ac:dyDescent="0.3">
      <c r="A23" s="4"/>
      <c r="B23" s="4"/>
      <c r="C23" s="111">
        <v>7</v>
      </c>
      <c r="D23" s="112" t="e">
        <f t="shared" si="37"/>
        <v>#N/A</v>
      </c>
      <c r="E23" s="113"/>
      <c r="F23" s="114" t="e">
        <f t="shared" si="38"/>
        <v>#N/A</v>
      </c>
      <c r="G23" s="114" t="e">
        <f t="shared" si="39"/>
        <v>#N/A</v>
      </c>
      <c r="H23" s="114" t="e">
        <f t="shared" si="40"/>
        <v>#N/A</v>
      </c>
      <c r="I23" s="113"/>
      <c r="J23" s="113"/>
      <c r="K23" s="115"/>
      <c r="L23" s="116" t="e">
        <f t="shared" si="41"/>
        <v>#N/A</v>
      </c>
      <c r="M23" s="117" t="e">
        <f t="shared" si="42"/>
        <v>#N/A</v>
      </c>
      <c r="N23" s="117" t="e">
        <f t="shared" si="43"/>
        <v>#N/A</v>
      </c>
      <c r="O23" s="118" t="e">
        <f t="shared" si="44"/>
        <v>#N/A</v>
      </c>
      <c r="P23" s="116" t="e">
        <f t="shared" si="45"/>
        <v>#N/A</v>
      </c>
      <c r="Q23" s="117" t="e">
        <f t="shared" si="46"/>
        <v>#N/A</v>
      </c>
      <c r="R23" s="117" t="e">
        <f t="shared" si="47"/>
        <v>#N/A</v>
      </c>
      <c r="S23" s="118" t="e">
        <f t="shared" si="48"/>
        <v>#N/A</v>
      </c>
      <c r="T23" s="119" t="e">
        <f t="shared" si="49"/>
        <v>#N/A</v>
      </c>
      <c r="U23" s="116" t="e">
        <f t="shared" si="50"/>
        <v>#N/A</v>
      </c>
      <c r="V23" s="117" t="e">
        <f t="shared" si="51"/>
        <v>#N/A</v>
      </c>
      <c r="W23" s="117" t="e">
        <f t="shared" si="52"/>
        <v>#N/A</v>
      </c>
      <c r="X23" s="117" t="e">
        <f t="shared" si="53"/>
        <v>#N/A</v>
      </c>
      <c r="Y23" s="117" t="e">
        <f t="shared" si="54"/>
        <v>#N/A</v>
      </c>
      <c r="Z23" s="118" t="e">
        <f t="shared" si="55"/>
        <v>#N/A</v>
      </c>
      <c r="AA23" s="120" t="e">
        <f t="shared" si="56"/>
        <v>#N/A</v>
      </c>
      <c r="AB23" s="116" t="e">
        <f t="shared" si="57"/>
        <v>#N/A</v>
      </c>
      <c r="AC23" s="117" t="e">
        <f t="shared" si="58"/>
        <v>#N/A</v>
      </c>
      <c r="AD23" s="121" t="e">
        <f t="shared" si="59"/>
        <v>#N/A</v>
      </c>
      <c r="AE23" s="122"/>
      <c r="AF23" s="123" t="str">
        <f t="shared" si="60"/>
        <v>-</v>
      </c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</row>
    <row r="24" spans="1:132" ht="12.75" customHeight="1" x14ac:dyDescent="0.25">
      <c r="C24" s="11">
        <v>8</v>
      </c>
      <c r="D24" s="112" t="e">
        <f t="shared" si="37"/>
        <v>#N/A</v>
      </c>
      <c r="E24" s="113"/>
      <c r="F24" s="114" t="e">
        <f t="shared" si="38"/>
        <v>#N/A</v>
      </c>
      <c r="G24" s="114" t="e">
        <f t="shared" si="39"/>
        <v>#N/A</v>
      </c>
      <c r="H24" s="114" t="e">
        <f t="shared" si="40"/>
        <v>#N/A</v>
      </c>
      <c r="I24" s="113"/>
      <c r="J24" s="113"/>
      <c r="K24" s="115"/>
      <c r="L24" s="116" t="e">
        <f t="shared" si="41"/>
        <v>#N/A</v>
      </c>
      <c r="M24" s="117" t="e">
        <f t="shared" si="42"/>
        <v>#N/A</v>
      </c>
      <c r="N24" s="117" t="e">
        <f t="shared" si="43"/>
        <v>#N/A</v>
      </c>
      <c r="O24" s="118" t="e">
        <f t="shared" si="44"/>
        <v>#N/A</v>
      </c>
      <c r="P24" s="116" t="e">
        <f t="shared" si="45"/>
        <v>#N/A</v>
      </c>
      <c r="Q24" s="117" t="e">
        <f t="shared" si="46"/>
        <v>#N/A</v>
      </c>
      <c r="R24" s="117" t="e">
        <f t="shared" si="47"/>
        <v>#N/A</v>
      </c>
      <c r="S24" s="118" t="e">
        <f t="shared" si="48"/>
        <v>#N/A</v>
      </c>
      <c r="T24" s="119" t="e">
        <f t="shared" si="49"/>
        <v>#N/A</v>
      </c>
      <c r="U24" s="116" t="e">
        <f t="shared" si="50"/>
        <v>#N/A</v>
      </c>
      <c r="V24" s="117" t="e">
        <f t="shared" si="51"/>
        <v>#N/A</v>
      </c>
      <c r="W24" s="117" t="e">
        <f t="shared" si="52"/>
        <v>#N/A</v>
      </c>
      <c r="X24" s="117" t="e">
        <f t="shared" si="53"/>
        <v>#N/A</v>
      </c>
      <c r="Y24" s="117" t="e">
        <f t="shared" si="54"/>
        <v>#N/A</v>
      </c>
      <c r="Z24" s="118" t="e">
        <f t="shared" si="55"/>
        <v>#N/A</v>
      </c>
      <c r="AA24" s="120" t="e">
        <f t="shared" si="56"/>
        <v>#N/A</v>
      </c>
      <c r="AB24" s="116" t="e">
        <f t="shared" si="57"/>
        <v>#N/A</v>
      </c>
      <c r="AC24" s="117" t="e">
        <f t="shared" si="58"/>
        <v>#N/A</v>
      </c>
      <c r="AD24" s="121" t="e">
        <f t="shared" si="59"/>
        <v>#N/A</v>
      </c>
      <c r="AE24" s="122"/>
      <c r="AF24" s="123" t="str">
        <f t="shared" si="60"/>
        <v>-</v>
      </c>
    </row>
  </sheetData>
  <mergeCells count="29">
    <mergeCell ref="BU3:BY3"/>
    <mergeCell ref="BP3:BT3"/>
    <mergeCell ref="CU3:CX3"/>
    <mergeCell ref="CQ3:CT3"/>
    <mergeCell ref="CM3:CP3"/>
    <mergeCell ref="CI3:CL3"/>
    <mergeCell ref="CE3:CH3"/>
    <mergeCell ref="BA2:DG2"/>
    <mergeCell ref="AF2:AZ2"/>
    <mergeCell ref="L2:AE2"/>
    <mergeCell ref="AK3:AO3"/>
    <mergeCell ref="AF3:AJ3"/>
    <mergeCell ref="AA3:AE3"/>
    <mergeCell ref="V3:Z3"/>
    <mergeCell ref="Q3:U3"/>
    <mergeCell ref="BK3:BO3"/>
    <mergeCell ref="BF3:BJ3"/>
    <mergeCell ref="BA3:BE3"/>
    <mergeCell ref="AU3:AY3"/>
    <mergeCell ref="AP3:AT3"/>
    <mergeCell ref="BZ3:CD3"/>
    <mergeCell ref="DD3:DG3"/>
    <mergeCell ref="CY3:DB3"/>
    <mergeCell ref="D2:H2"/>
    <mergeCell ref="D1:H1"/>
    <mergeCell ref="L3:P3"/>
    <mergeCell ref="U15:AA15"/>
    <mergeCell ref="P15:T15"/>
    <mergeCell ref="L15:O15"/>
  </mergeCells>
  <pageMargins left="0.75" right="0.75" top="1" bottom="1" header="0.5" footer="0.5"/>
  <pageSetup scale="14" fitToHeight="0" orientation="landscape" horizontalDpi="4294967293" r:id="rId1"/>
  <headerFooter>
    <oddHeader>&amp;C&amp;"Arial,Regular"&amp;10&amp;K000000HTM 3</oddHeader>
    <oddFooter>&amp;C&amp;"Arial,Regular"&amp;10&amp;K000000Pagina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17"/>
  <sheetViews>
    <sheetView showGridLines="0" topLeftCell="H1" workbookViewId="0">
      <selection activeCell="N4" sqref="N4"/>
    </sheetView>
  </sheetViews>
  <sheetFormatPr defaultColWidth="8.61328125" defaultRowHeight="12.75" customHeight="1" x14ac:dyDescent="0.25"/>
  <cols>
    <col min="1" max="2" width="8.61328125" style="2" hidden="1" customWidth="1"/>
    <col min="3" max="3" width="5.3828125" style="2" customWidth="1"/>
    <col min="4" max="4" width="8.61328125" style="2" customWidth="1"/>
    <col min="5" max="5" width="3.4609375" style="2" customWidth="1"/>
    <col min="6" max="6" width="8.61328125" style="2" customWidth="1"/>
    <col min="7" max="7" width="9.61328125" style="2" customWidth="1"/>
    <col min="8" max="8" width="7" style="2" customWidth="1"/>
    <col min="9" max="9" width="5" style="2" customWidth="1"/>
    <col min="10" max="11" width="8.61328125" style="2" hidden="1" customWidth="1"/>
    <col min="12" max="12" width="5.07421875" style="2" customWidth="1"/>
    <col min="13" max="13" width="4.921875" style="2" customWidth="1"/>
    <col min="14" max="14" width="5.4609375" style="2" bestFit="1" customWidth="1"/>
    <col min="15" max="15" width="9.3046875" style="2" bestFit="1" customWidth="1"/>
    <col min="16" max="16" width="4.07421875" style="2" bestFit="1" customWidth="1"/>
    <col min="17" max="17" width="4.3828125" style="2" customWidth="1"/>
    <col min="18" max="18" width="4.23046875" style="2" customWidth="1"/>
    <col min="19" max="19" width="6.23046875" style="2" bestFit="1" customWidth="1"/>
    <col min="20" max="20" width="13.4609375" style="2" bestFit="1" customWidth="1"/>
    <col min="21" max="21" width="4.4609375" style="2" customWidth="1"/>
    <col min="22" max="23" width="4.3046875" style="2" customWidth="1"/>
    <col min="24" max="24" width="4.07421875" style="2" bestFit="1" customWidth="1"/>
    <col min="25" max="25" width="3.61328125" style="2" customWidth="1"/>
    <col min="26" max="26" width="4.69140625" style="2" customWidth="1"/>
    <col min="27" max="27" width="5.69140625" style="2" customWidth="1"/>
    <col min="28" max="28" width="5.921875" style="2" customWidth="1"/>
    <col min="29" max="29" width="4.84375" style="2" bestFit="1" customWidth="1"/>
    <col min="30" max="30" width="7.921875" style="2" customWidth="1"/>
    <col min="31" max="32" width="6" style="2" customWidth="1"/>
    <col min="33" max="33" width="4.23046875" style="2" bestFit="1" customWidth="1"/>
    <col min="34" max="34" width="4.07421875" style="2" bestFit="1" customWidth="1"/>
    <col min="35" max="35" width="4" style="2" customWidth="1"/>
    <col min="36" max="36" width="4.61328125" style="2" customWidth="1"/>
    <col min="37" max="51" width="5" style="2" customWidth="1"/>
    <col min="52" max="52" width="5.3046875" style="2" bestFit="1" customWidth="1"/>
    <col min="53" max="57" width="5.4609375" style="2" customWidth="1"/>
    <col min="58" max="67" width="5.23046875" style="2" customWidth="1"/>
    <col min="68" max="77" width="5.3828125" style="2" customWidth="1"/>
    <col min="78" max="82" width="5.69140625" style="2" customWidth="1"/>
    <col min="83" max="94" width="5.4609375" style="2" customWidth="1"/>
    <col min="95" max="102" width="5.3828125" style="2" customWidth="1"/>
    <col min="103" max="107" width="6.07421875" style="2" customWidth="1"/>
    <col min="108" max="112" width="3.61328125" style="2" customWidth="1"/>
    <col min="113" max="113" width="4.07421875" style="2" customWidth="1"/>
    <col min="114" max="114" width="2.4609375" style="2" customWidth="1"/>
    <col min="115" max="130" width="8.61328125" style="2" hidden="1" customWidth="1"/>
    <col min="131" max="256" width="8.61328125" style="2" customWidth="1"/>
    <col min="257" max="16384" width="8.61328125" style="3"/>
  </cols>
  <sheetData>
    <row r="1" spans="1:132" ht="17.100000000000001" customHeight="1" x14ac:dyDescent="0.25">
      <c r="A1" s="4"/>
      <c r="B1" s="4"/>
      <c r="C1" s="5"/>
      <c r="D1" s="343"/>
      <c r="E1" s="346"/>
      <c r="F1" s="346"/>
      <c r="G1" s="346"/>
      <c r="H1" s="347"/>
      <c r="I1" s="185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9"/>
      <c r="DI1" s="10"/>
      <c r="DJ1" s="10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4"/>
      <c r="EB1" s="4"/>
    </row>
    <row r="2" spans="1:132" ht="17.100000000000001" customHeight="1" x14ac:dyDescent="0.25">
      <c r="A2" s="4"/>
      <c r="B2" s="4"/>
      <c r="C2" s="5"/>
      <c r="D2" s="356" t="s">
        <v>146</v>
      </c>
      <c r="E2" s="357"/>
      <c r="F2" s="357"/>
      <c r="G2" s="357"/>
      <c r="H2" s="357"/>
      <c r="I2" s="358"/>
      <c r="J2" s="186"/>
      <c r="K2" s="14"/>
      <c r="L2" s="340" t="s">
        <v>25</v>
      </c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2"/>
      <c r="AF2" s="340" t="s">
        <v>26</v>
      </c>
      <c r="AG2" s="341"/>
      <c r="AH2" s="341"/>
      <c r="AI2" s="341"/>
      <c r="AJ2" s="341"/>
      <c r="AK2" s="341"/>
      <c r="AL2" s="341"/>
      <c r="AM2" s="341"/>
      <c r="AN2" s="341"/>
      <c r="AO2" s="341"/>
      <c r="AP2" s="341"/>
      <c r="AQ2" s="341"/>
      <c r="AR2" s="341"/>
      <c r="AS2" s="341"/>
      <c r="AT2" s="341"/>
      <c r="AU2" s="341"/>
      <c r="AV2" s="341"/>
      <c r="AW2" s="341"/>
      <c r="AX2" s="341"/>
      <c r="AY2" s="341"/>
      <c r="AZ2" s="342"/>
      <c r="BA2" s="340" t="s">
        <v>27</v>
      </c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341"/>
      <c r="CQ2" s="341"/>
      <c r="CR2" s="341"/>
      <c r="CS2" s="341"/>
      <c r="CT2" s="341"/>
      <c r="CU2" s="341"/>
      <c r="CV2" s="341"/>
      <c r="CW2" s="341"/>
      <c r="CX2" s="341"/>
      <c r="CY2" s="341"/>
      <c r="CZ2" s="341"/>
      <c r="DA2" s="341"/>
      <c r="DB2" s="341"/>
      <c r="DC2" s="341"/>
      <c r="DD2" s="341"/>
      <c r="DE2" s="341"/>
      <c r="DF2" s="341"/>
      <c r="DG2" s="342"/>
      <c r="DH2" s="15"/>
      <c r="DI2" s="16"/>
      <c r="DJ2" s="13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11"/>
      <c r="EA2" s="4"/>
      <c r="EB2" s="4"/>
    </row>
    <row r="3" spans="1:132" ht="93.75" customHeight="1" x14ac:dyDescent="0.25">
      <c r="A3" s="4"/>
      <c r="B3" s="4"/>
      <c r="C3" s="5"/>
      <c r="D3" s="134" t="s">
        <v>1</v>
      </c>
      <c r="E3" s="135"/>
      <c r="F3" s="136" t="s">
        <v>2</v>
      </c>
      <c r="G3" s="136" t="s">
        <v>3</v>
      </c>
      <c r="H3" s="136" t="s">
        <v>21</v>
      </c>
      <c r="I3" s="136" t="s">
        <v>22</v>
      </c>
      <c r="J3" s="20"/>
      <c r="K3" s="20"/>
      <c r="L3" s="338" t="s">
        <v>28</v>
      </c>
      <c r="M3" s="336"/>
      <c r="N3" s="336"/>
      <c r="O3" s="336"/>
      <c r="P3" s="337"/>
      <c r="Q3" s="338" t="s">
        <v>29</v>
      </c>
      <c r="R3" s="336"/>
      <c r="S3" s="336"/>
      <c r="T3" s="336"/>
      <c r="U3" s="337"/>
      <c r="V3" s="338" t="s">
        <v>30</v>
      </c>
      <c r="W3" s="336"/>
      <c r="X3" s="336"/>
      <c r="Y3" s="336"/>
      <c r="Z3" s="337"/>
      <c r="AA3" s="338" t="s">
        <v>31</v>
      </c>
      <c r="AB3" s="336"/>
      <c r="AC3" s="336"/>
      <c r="AD3" s="336"/>
      <c r="AE3" s="337"/>
      <c r="AF3" s="338" t="s">
        <v>32</v>
      </c>
      <c r="AG3" s="336"/>
      <c r="AH3" s="336"/>
      <c r="AI3" s="336"/>
      <c r="AJ3" s="337"/>
      <c r="AK3" s="338" t="s">
        <v>33</v>
      </c>
      <c r="AL3" s="336"/>
      <c r="AM3" s="336"/>
      <c r="AN3" s="336"/>
      <c r="AO3" s="337"/>
      <c r="AP3" s="338" t="s">
        <v>34</v>
      </c>
      <c r="AQ3" s="336"/>
      <c r="AR3" s="336"/>
      <c r="AS3" s="336"/>
      <c r="AT3" s="337"/>
      <c r="AU3" s="338" t="s">
        <v>35</v>
      </c>
      <c r="AV3" s="336"/>
      <c r="AW3" s="336"/>
      <c r="AX3" s="336"/>
      <c r="AY3" s="337"/>
      <c r="AZ3" s="21" t="s">
        <v>36</v>
      </c>
      <c r="BA3" s="338" t="s">
        <v>37</v>
      </c>
      <c r="BB3" s="336"/>
      <c r="BC3" s="336"/>
      <c r="BD3" s="336"/>
      <c r="BE3" s="337"/>
      <c r="BF3" s="338" t="s">
        <v>38</v>
      </c>
      <c r="BG3" s="336"/>
      <c r="BH3" s="336"/>
      <c r="BI3" s="336"/>
      <c r="BJ3" s="337"/>
      <c r="BK3" s="338" t="s">
        <v>39</v>
      </c>
      <c r="BL3" s="336"/>
      <c r="BM3" s="336"/>
      <c r="BN3" s="336"/>
      <c r="BO3" s="337"/>
      <c r="BP3" s="338" t="s">
        <v>40</v>
      </c>
      <c r="BQ3" s="336"/>
      <c r="BR3" s="336"/>
      <c r="BS3" s="336"/>
      <c r="BT3" s="337"/>
      <c r="BU3" s="338" t="s">
        <v>41</v>
      </c>
      <c r="BV3" s="336"/>
      <c r="BW3" s="336"/>
      <c r="BX3" s="336"/>
      <c r="BY3" s="337"/>
      <c r="BZ3" s="338" t="s">
        <v>42</v>
      </c>
      <c r="CA3" s="336"/>
      <c r="CB3" s="336"/>
      <c r="CC3" s="336"/>
      <c r="CD3" s="339"/>
      <c r="CE3" s="335" t="s">
        <v>43</v>
      </c>
      <c r="CF3" s="336"/>
      <c r="CG3" s="336"/>
      <c r="CH3" s="337"/>
      <c r="CI3" s="338" t="s">
        <v>44</v>
      </c>
      <c r="CJ3" s="336"/>
      <c r="CK3" s="336"/>
      <c r="CL3" s="337"/>
      <c r="CM3" s="338" t="s">
        <v>45</v>
      </c>
      <c r="CN3" s="336"/>
      <c r="CO3" s="336"/>
      <c r="CP3" s="337"/>
      <c r="CQ3" s="338" t="s">
        <v>46</v>
      </c>
      <c r="CR3" s="336"/>
      <c r="CS3" s="336"/>
      <c r="CT3" s="337"/>
      <c r="CU3" s="338" t="s">
        <v>47</v>
      </c>
      <c r="CV3" s="336"/>
      <c r="CW3" s="336"/>
      <c r="CX3" s="337"/>
      <c r="CY3" s="338" t="s">
        <v>48</v>
      </c>
      <c r="CZ3" s="336"/>
      <c r="DA3" s="336"/>
      <c r="DB3" s="339"/>
      <c r="DC3" s="22" t="s">
        <v>49</v>
      </c>
      <c r="DD3" s="335" t="s">
        <v>50</v>
      </c>
      <c r="DE3" s="336"/>
      <c r="DF3" s="336"/>
      <c r="DG3" s="337"/>
      <c r="DH3" s="23" t="s">
        <v>51</v>
      </c>
      <c r="DI3" s="23" t="s">
        <v>52</v>
      </c>
      <c r="DJ3" s="24" t="s">
        <v>53</v>
      </c>
      <c r="DK3" s="25" t="s">
        <v>28</v>
      </c>
      <c r="DL3" s="26" t="s">
        <v>54</v>
      </c>
      <c r="DM3" s="26" t="s">
        <v>55</v>
      </c>
      <c r="DN3" s="27" t="s">
        <v>56</v>
      </c>
      <c r="DO3" s="28" t="s">
        <v>57</v>
      </c>
      <c r="DP3" s="27" t="s">
        <v>55</v>
      </c>
      <c r="DQ3" s="26" t="s">
        <v>58</v>
      </c>
      <c r="DR3" s="26" t="s">
        <v>59</v>
      </c>
      <c r="DS3" s="26" t="s">
        <v>55</v>
      </c>
      <c r="DT3" s="28" t="s">
        <v>60</v>
      </c>
      <c r="DU3" s="28" t="s">
        <v>61</v>
      </c>
      <c r="DV3" s="29" t="s">
        <v>62</v>
      </c>
      <c r="DW3" s="28" t="s">
        <v>63</v>
      </c>
      <c r="DX3" s="30">
        <f>LARGE(DI4:DI10,1)</f>
        <v>135.66666666666669</v>
      </c>
      <c r="DY3" s="31" t="s">
        <v>64</v>
      </c>
      <c r="DZ3" s="32"/>
      <c r="EA3" s="4"/>
      <c r="EB3" s="4"/>
    </row>
    <row r="4" spans="1:132" ht="15.9" customHeight="1" x14ac:dyDescent="0.25">
      <c r="A4" s="4"/>
      <c r="B4" s="4"/>
      <c r="C4" s="5"/>
      <c r="D4" s="60">
        <f>classi!B302</f>
        <v>32</v>
      </c>
      <c r="E4" s="33"/>
      <c r="F4" s="34" t="str">
        <f>classi!C302</f>
        <v>LILIANA</v>
      </c>
      <c r="G4" s="34" t="str">
        <f>classi!D302</f>
        <v>FERRARI BRUNO</v>
      </c>
      <c r="H4" s="34" t="str">
        <f>classi!F302</f>
        <v>DEA</v>
      </c>
      <c r="I4" s="34" t="str">
        <f>classi!G302</f>
        <v>DUCA RADAMES</v>
      </c>
      <c r="J4" s="148"/>
      <c r="K4" s="34"/>
      <c r="L4" s="37">
        <v>21</v>
      </c>
      <c r="M4" s="37">
        <v>19</v>
      </c>
      <c r="N4" s="37">
        <v>23</v>
      </c>
      <c r="O4" s="38"/>
      <c r="P4" s="39">
        <f t="shared" ref="P4:P10" si="0">AVERAGE(L4:O4)</f>
        <v>21</v>
      </c>
      <c r="Q4" s="37">
        <v>22</v>
      </c>
      <c r="R4" s="37">
        <v>23</v>
      </c>
      <c r="S4" s="37">
        <v>20</v>
      </c>
      <c r="T4" s="38"/>
      <c r="U4" s="39">
        <v>0</v>
      </c>
      <c r="V4" s="37">
        <v>22</v>
      </c>
      <c r="W4" s="37">
        <v>22</v>
      </c>
      <c r="X4" s="37">
        <v>23</v>
      </c>
      <c r="Y4" s="38"/>
      <c r="Z4" s="39">
        <f t="shared" ref="Z4:Z10" si="1">AVERAGE(V4:Y4)</f>
        <v>22.333333333333332</v>
      </c>
      <c r="AA4" s="37">
        <v>19</v>
      </c>
      <c r="AB4" s="37">
        <v>23</v>
      </c>
      <c r="AC4" s="37">
        <v>20</v>
      </c>
      <c r="AD4" s="38"/>
      <c r="AE4" s="39">
        <f t="shared" ref="AE4:AE10" si="2">AVERAGE(AA4:AD4)</f>
        <v>20.666666666666668</v>
      </c>
      <c r="AF4" s="37">
        <v>16</v>
      </c>
      <c r="AG4" s="37">
        <v>19</v>
      </c>
      <c r="AH4" s="37">
        <v>18</v>
      </c>
      <c r="AI4" s="38"/>
      <c r="AJ4" s="39">
        <f t="shared" ref="AJ4:AJ10" si="3">AVERAGE(AF4:AI4)</f>
        <v>17.666666666666668</v>
      </c>
      <c r="AK4" s="37">
        <v>18</v>
      </c>
      <c r="AL4" s="37">
        <v>19</v>
      </c>
      <c r="AM4" s="37">
        <v>16</v>
      </c>
      <c r="AN4" s="38"/>
      <c r="AO4" s="39">
        <f t="shared" ref="AO4:AO10" si="4">AVERAGE(AK4:AN4)</f>
        <v>17.666666666666668</v>
      </c>
      <c r="AP4" s="37">
        <v>19</v>
      </c>
      <c r="AQ4" s="37">
        <v>20</v>
      </c>
      <c r="AR4" s="37">
        <v>17</v>
      </c>
      <c r="AS4" s="38"/>
      <c r="AT4" s="39">
        <f t="shared" ref="AT4:AT10" si="5">AVERAGE(AP4:AS4)</f>
        <v>18.666666666666668</v>
      </c>
      <c r="AU4" s="37">
        <v>18</v>
      </c>
      <c r="AV4" s="37">
        <v>20</v>
      </c>
      <c r="AW4" s="37">
        <v>15</v>
      </c>
      <c r="AX4" s="38"/>
      <c r="AY4" s="39">
        <f t="shared" ref="AY4:AY10" si="6">AVERAGE(AU4:AX4)</f>
        <v>17.666666666666668</v>
      </c>
      <c r="AZ4" s="40">
        <f t="shared" ref="AZ4:AZ10" si="7">P4+U4+Z4+AE4+AJ4+AO4+AT4+AY4</f>
        <v>135.66666666666669</v>
      </c>
      <c r="BA4" s="41">
        <v>0</v>
      </c>
      <c r="BB4" s="41">
        <v>0</v>
      </c>
      <c r="BC4" s="41">
        <v>0</v>
      </c>
      <c r="BD4" s="42"/>
      <c r="BE4" s="39">
        <f t="shared" ref="BE4:BE10" si="8">AVERAGE(BA4:BD4)</f>
        <v>0</v>
      </c>
      <c r="BF4" s="41">
        <v>0</v>
      </c>
      <c r="BG4" s="41">
        <v>0</v>
      </c>
      <c r="BH4" s="41">
        <v>0</v>
      </c>
      <c r="BI4" s="42"/>
      <c r="BJ4" s="39">
        <f t="shared" ref="BJ4:BJ10" si="9">AVERAGE(BF4:BI4)</f>
        <v>0</v>
      </c>
      <c r="BK4" s="41">
        <v>0</v>
      </c>
      <c r="BL4" s="41">
        <v>0</v>
      </c>
      <c r="BM4" s="41">
        <v>0</v>
      </c>
      <c r="BN4" s="42"/>
      <c r="BO4" s="39">
        <f t="shared" ref="BO4:BO10" si="10">AVERAGE(BK4:BN4)</f>
        <v>0</v>
      </c>
      <c r="BP4" s="41">
        <v>0</v>
      </c>
      <c r="BQ4" s="41">
        <v>0</v>
      </c>
      <c r="BR4" s="41">
        <v>0</v>
      </c>
      <c r="BS4" s="42"/>
      <c r="BT4" s="39">
        <f t="shared" ref="BT4:BT10" si="11">AVERAGE(BP4:BS4)</f>
        <v>0</v>
      </c>
      <c r="BU4" s="43">
        <v>0</v>
      </c>
      <c r="BV4" s="43">
        <v>0</v>
      </c>
      <c r="BW4" s="43">
        <v>0</v>
      </c>
      <c r="BX4" s="42"/>
      <c r="BY4" s="39">
        <f t="shared" ref="BY4:BY10" si="12">AVERAGE(BU4:BX4)</f>
        <v>0</v>
      </c>
      <c r="BZ4" s="43">
        <v>0</v>
      </c>
      <c r="CA4" s="43">
        <v>0</v>
      </c>
      <c r="CB4" s="43">
        <v>0</v>
      </c>
      <c r="CC4" s="44"/>
      <c r="CD4" s="45">
        <f t="shared" ref="CD4:CD10" si="13">AVERAGE(BZ4:CC4)</f>
        <v>0</v>
      </c>
      <c r="CE4" s="46"/>
      <c r="CF4" s="47"/>
      <c r="CG4" s="47"/>
      <c r="CH4" s="42"/>
      <c r="CI4" s="47"/>
      <c r="CJ4" s="47"/>
      <c r="CK4" s="47"/>
      <c r="CL4" s="42"/>
      <c r="CM4" s="47"/>
      <c r="CN4" s="47"/>
      <c r="CO4" s="47"/>
      <c r="CP4" s="42"/>
      <c r="CQ4" s="47"/>
      <c r="CR4" s="47"/>
      <c r="CS4" s="47"/>
      <c r="CT4" s="42"/>
      <c r="CU4" s="47"/>
      <c r="CV4" s="47"/>
      <c r="CW4" s="47"/>
      <c r="CX4" s="42"/>
      <c r="CY4" s="47"/>
      <c r="CZ4" s="47"/>
      <c r="DA4" s="47"/>
      <c r="DB4" s="48"/>
      <c r="DC4" s="49"/>
      <c r="DD4" s="50">
        <f>SUM(BA4,BF4,BK4,BP4,BU4,BZ4)</f>
        <v>0</v>
      </c>
      <c r="DE4" s="51">
        <f>SUM(BB4,BG4,BL4,BQ4,BV4,CA4)</f>
        <v>0</v>
      </c>
      <c r="DF4" s="51">
        <f>SUM(BC4,BH4,BM4,BR4,BW4,CB4)</f>
        <v>0</v>
      </c>
      <c r="DG4" s="38">
        <f>SUM(BD4,BI4,BN4,BS4,BX4,CC4)</f>
        <v>0</v>
      </c>
      <c r="DH4" s="52">
        <f t="shared" ref="DH4:DH10" si="14">BE4+BJ4+BT4+BO4+BY4+CD4</f>
        <v>0</v>
      </c>
      <c r="DI4" s="39">
        <f t="shared" ref="DI4:DI10" si="15">AZ4-DH4</f>
        <v>135.66666666666669</v>
      </c>
      <c r="DJ4" s="53">
        <f t="shared" ref="DJ4:DJ10" si="16">RANK(DI4,$DI$4:$DI$10,0)</f>
        <v>1</v>
      </c>
      <c r="DK4" s="54">
        <f t="shared" ref="DK4:DK10" si="17">P4</f>
        <v>21</v>
      </c>
      <c r="DL4" s="39">
        <f t="shared" ref="DL4:DL10" si="18">DI4*10^3+DK4</f>
        <v>135687.66666666669</v>
      </c>
      <c r="DM4" s="39">
        <f t="shared" ref="DM4:DM10" si="19">RANK(DL4,$DL$4:$DL$10,0)</f>
        <v>1</v>
      </c>
      <c r="DN4" s="39">
        <f t="shared" ref="DN4:DN10" si="20">AJ4</f>
        <v>17.666666666666668</v>
      </c>
      <c r="DO4" s="39">
        <f t="shared" ref="DO4:DO10" si="21">(DI4*10^3+DK4)*10^3+DN4</f>
        <v>135687684.33333334</v>
      </c>
      <c r="DP4" s="39">
        <f t="shared" ref="DP4:DP10" si="22">RANK(DO4,$DO$4:$DO$10,0)</f>
        <v>1</v>
      </c>
      <c r="DQ4" s="55">
        <f t="shared" ref="DQ4:DQ10" si="23">U4</f>
        <v>0</v>
      </c>
      <c r="DR4" s="55">
        <f t="shared" ref="DR4:DR11" si="24">((DI4*10^3+DK4)*10^3+DN4)*10^3+DQ4</f>
        <v>135687684333.33334</v>
      </c>
      <c r="DS4" s="55">
        <f t="shared" ref="DS4:DS10" si="25">RANK(DR4,$DR$4:$DR$10,0)</f>
        <v>1</v>
      </c>
      <c r="DT4" s="55">
        <f t="shared" ref="DT4:DT10" si="26">AO4</f>
        <v>17.666666666666668</v>
      </c>
      <c r="DU4" s="55">
        <f t="shared" ref="DU4:DU10" si="27">(((DI4*10^3+DK4)*10^3+DN4)*10^3+DQ4)*10^3+DT4</f>
        <v>135687684333351.02</v>
      </c>
      <c r="DV4" s="56">
        <f t="shared" ref="DV4:DV10" si="28">IF(F4&gt;0,RANK(DU4,$DU$4:$DU$10,0),20)</f>
        <v>1</v>
      </c>
      <c r="DW4" s="55">
        <f>IF(DV4&lt;&gt;20,RANK(DV4,$DV$4:$DV$10,1)+COUNTIF(DV$4:DV4,DV4)-1,20)</f>
        <v>1</v>
      </c>
      <c r="DX4" s="57">
        <f t="shared" ref="DX4:DX10" si="29">DI4/$DX$3</f>
        <v>1</v>
      </c>
      <c r="DY4" s="58" t="str">
        <f t="shared" ref="DY4:DY10" si="30">IF(COUNTIF(CE4:DB4,"x")&gt;0,"Dis",IF(COUNTIF(DC4,"x")&gt;0,"Abbruch","-"))</f>
        <v>-</v>
      </c>
      <c r="DZ4" s="32"/>
      <c r="EA4" s="4"/>
      <c r="EB4" s="4"/>
    </row>
    <row r="5" spans="1:132" ht="15.9" customHeight="1" x14ac:dyDescent="0.25">
      <c r="A5" s="4"/>
      <c r="B5" s="4"/>
      <c r="C5" s="5"/>
      <c r="D5" s="60">
        <f>classi!B303</f>
        <v>0</v>
      </c>
      <c r="E5" s="33"/>
      <c r="F5" s="34">
        <f>classi!C303</f>
        <v>0</v>
      </c>
      <c r="G5" s="34">
        <f>classi!D303</f>
        <v>0</v>
      </c>
      <c r="H5" s="34">
        <f>classi!F303</f>
        <v>0</v>
      </c>
      <c r="I5" s="34">
        <f>classi!G303</f>
        <v>0</v>
      </c>
      <c r="J5" s="33"/>
      <c r="K5" s="33"/>
      <c r="L5" s="37">
        <v>0</v>
      </c>
      <c r="M5" s="37">
        <v>0</v>
      </c>
      <c r="N5" s="37">
        <v>0</v>
      </c>
      <c r="O5" s="38"/>
      <c r="P5" s="39">
        <f t="shared" si="0"/>
        <v>0</v>
      </c>
      <c r="Q5" s="37">
        <v>0</v>
      </c>
      <c r="R5" s="37">
        <v>0</v>
      </c>
      <c r="S5" s="37">
        <v>0</v>
      </c>
      <c r="T5" s="38"/>
      <c r="U5" s="39">
        <f t="shared" ref="U5:U10" si="31">AVERAGE(Q5:T5)</f>
        <v>0</v>
      </c>
      <c r="V5" s="37">
        <v>0</v>
      </c>
      <c r="W5" s="37">
        <v>0</v>
      </c>
      <c r="X5" s="37">
        <v>0</v>
      </c>
      <c r="Y5" s="38"/>
      <c r="Z5" s="39">
        <f t="shared" si="1"/>
        <v>0</v>
      </c>
      <c r="AA5" s="37">
        <v>0</v>
      </c>
      <c r="AB5" s="37">
        <v>0</v>
      </c>
      <c r="AC5" s="37">
        <v>0</v>
      </c>
      <c r="AD5" s="38"/>
      <c r="AE5" s="39">
        <f t="shared" si="2"/>
        <v>0</v>
      </c>
      <c r="AF5" s="37">
        <v>0</v>
      </c>
      <c r="AG5" s="37">
        <v>0</v>
      </c>
      <c r="AH5" s="37">
        <v>0</v>
      </c>
      <c r="AI5" s="38"/>
      <c r="AJ5" s="39">
        <f t="shared" si="3"/>
        <v>0</v>
      </c>
      <c r="AK5" s="37">
        <v>0</v>
      </c>
      <c r="AL5" s="37">
        <v>0</v>
      </c>
      <c r="AM5" s="37">
        <v>0</v>
      </c>
      <c r="AN5" s="38"/>
      <c r="AO5" s="39">
        <f t="shared" si="4"/>
        <v>0</v>
      </c>
      <c r="AP5" s="37">
        <v>0</v>
      </c>
      <c r="AQ5" s="37">
        <v>0</v>
      </c>
      <c r="AR5" s="37">
        <v>0</v>
      </c>
      <c r="AS5" s="38"/>
      <c r="AT5" s="39">
        <f t="shared" si="5"/>
        <v>0</v>
      </c>
      <c r="AU5" s="37">
        <v>0</v>
      </c>
      <c r="AV5" s="37">
        <v>0</v>
      </c>
      <c r="AW5" s="37">
        <v>0</v>
      </c>
      <c r="AX5" s="38"/>
      <c r="AY5" s="39">
        <f t="shared" si="6"/>
        <v>0</v>
      </c>
      <c r="AZ5" s="40">
        <f t="shared" si="7"/>
        <v>0</v>
      </c>
      <c r="BA5" s="41">
        <v>0</v>
      </c>
      <c r="BB5" s="41">
        <v>0</v>
      </c>
      <c r="BC5" s="41">
        <v>0</v>
      </c>
      <c r="BD5" s="42"/>
      <c r="BE5" s="39">
        <f t="shared" si="8"/>
        <v>0</v>
      </c>
      <c r="BF5" s="41">
        <v>0</v>
      </c>
      <c r="BG5" s="41">
        <v>0</v>
      </c>
      <c r="BH5" s="41">
        <v>0</v>
      </c>
      <c r="BI5" s="42"/>
      <c r="BJ5" s="39">
        <f t="shared" si="9"/>
        <v>0</v>
      </c>
      <c r="BK5" s="41">
        <v>0</v>
      </c>
      <c r="BL5" s="41">
        <v>0</v>
      </c>
      <c r="BM5" s="41">
        <v>0</v>
      </c>
      <c r="BN5" s="42"/>
      <c r="BO5" s="39">
        <f t="shared" si="10"/>
        <v>0</v>
      </c>
      <c r="BP5" s="41">
        <v>0</v>
      </c>
      <c r="BQ5" s="41">
        <v>0</v>
      </c>
      <c r="BR5" s="41">
        <v>0</v>
      </c>
      <c r="BS5" s="42"/>
      <c r="BT5" s="39">
        <f t="shared" si="11"/>
        <v>0</v>
      </c>
      <c r="BU5" s="43">
        <v>0</v>
      </c>
      <c r="BV5" s="43">
        <v>0</v>
      </c>
      <c r="BW5" s="43">
        <v>0</v>
      </c>
      <c r="BX5" s="42"/>
      <c r="BY5" s="39">
        <f t="shared" si="12"/>
        <v>0</v>
      </c>
      <c r="BZ5" s="43">
        <v>0</v>
      </c>
      <c r="CA5" s="43">
        <v>0</v>
      </c>
      <c r="CB5" s="43">
        <v>0</v>
      </c>
      <c r="CC5" s="44"/>
      <c r="CD5" s="45">
        <f t="shared" si="13"/>
        <v>0</v>
      </c>
      <c r="CE5" s="46"/>
      <c r="CF5" s="47"/>
      <c r="CG5" s="47"/>
      <c r="CH5" s="42"/>
      <c r="CI5" s="47"/>
      <c r="CJ5" s="47"/>
      <c r="CK5" s="47"/>
      <c r="CL5" s="42"/>
      <c r="CM5" s="47"/>
      <c r="CN5" s="47"/>
      <c r="CO5" s="47"/>
      <c r="CP5" s="42"/>
      <c r="CQ5" s="47"/>
      <c r="CR5" s="47"/>
      <c r="CS5" s="47"/>
      <c r="CT5" s="42"/>
      <c r="CU5" s="47"/>
      <c r="CV5" s="47"/>
      <c r="CW5" s="47"/>
      <c r="CX5" s="42"/>
      <c r="CY5" s="47"/>
      <c r="CZ5" s="47"/>
      <c r="DA5" s="47"/>
      <c r="DB5" s="48"/>
      <c r="DC5" s="49"/>
      <c r="DD5" s="50">
        <v>0</v>
      </c>
      <c r="DE5" s="51">
        <v>0</v>
      </c>
      <c r="DF5" s="51">
        <v>0</v>
      </c>
      <c r="DG5" s="38">
        <f t="shared" ref="DG5:DG10" si="32">SUM(BD5,BI5,BN5,BS5,BX5,CC5)</f>
        <v>0</v>
      </c>
      <c r="DH5" s="52">
        <f t="shared" si="14"/>
        <v>0</v>
      </c>
      <c r="DI5" s="39">
        <f t="shared" si="15"/>
        <v>0</v>
      </c>
      <c r="DJ5" s="53">
        <f t="shared" si="16"/>
        <v>2</v>
      </c>
      <c r="DK5" s="54">
        <f t="shared" si="17"/>
        <v>0</v>
      </c>
      <c r="DL5" s="39">
        <f t="shared" si="18"/>
        <v>0</v>
      </c>
      <c r="DM5" s="39">
        <f t="shared" si="19"/>
        <v>2</v>
      </c>
      <c r="DN5" s="39">
        <f t="shared" si="20"/>
        <v>0</v>
      </c>
      <c r="DO5" s="39">
        <f t="shared" si="21"/>
        <v>0</v>
      </c>
      <c r="DP5" s="39">
        <f t="shared" si="22"/>
        <v>2</v>
      </c>
      <c r="DQ5" s="55">
        <f t="shared" si="23"/>
        <v>0</v>
      </c>
      <c r="DR5" s="55">
        <f t="shared" si="24"/>
        <v>0</v>
      </c>
      <c r="DS5" s="55">
        <f t="shared" si="25"/>
        <v>2</v>
      </c>
      <c r="DT5" s="55">
        <f t="shared" si="26"/>
        <v>0</v>
      </c>
      <c r="DU5" s="55">
        <f t="shared" si="27"/>
        <v>0</v>
      </c>
      <c r="DV5" s="56">
        <f t="shared" si="28"/>
        <v>20</v>
      </c>
      <c r="DW5" s="55">
        <f>IF(DV5&lt;&gt;20,RANK(DV5,$DV$4:$DV$10,1)+COUNTIF(DV$4:DV5,DV5)-1,20)</f>
        <v>20</v>
      </c>
      <c r="DX5" s="57">
        <f t="shared" si="29"/>
        <v>0</v>
      </c>
      <c r="DY5" s="58" t="str">
        <f t="shared" si="30"/>
        <v>-</v>
      </c>
      <c r="DZ5" s="32"/>
      <c r="EA5" s="4"/>
      <c r="EB5" s="4"/>
    </row>
    <row r="6" spans="1:132" ht="15.9" customHeight="1" x14ac:dyDescent="0.25">
      <c r="A6" s="4"/>
      <c r="B6" s="4"/>
      <c r="C6" s="5"/>
      <c r="D6" s="60">
        <f>classi!B317</f>
        <v>0</v>
      </c>
      <c r="E6" s="33"/>
      <c r="F6" s="34">
        <f>classi!C317</f>
        <v>0</v>
      </c>
      <c r="G6" s="34">
        <f>classi!D317</f>
        <v>0</v>
      </c>
      <c r="H6" s="34">
        <f>classi!F317</f>
        <v>0</v>
      </c>
      <c r="I6" s="34">
        <f>classi!G317</f>
        <v>0</v>
      </c>
      <c r="J6" s="33"/>
      <c r="K6" s="33"/>
      <c r="L6" s="37">
        <v>0</v>
      </c>
      <c r="M6" s="37">
        <v>0</v>
      </c>
      <c r="N6" s="37">
        <v>0</v>
      </c>
      <c r="O6" s="38"/>
      <c r="P6" s="39">
        <f t="shared" si="0"/>
        <v>0</v>
      </c>
      <c r="Q6" s="37">
        <v>0</v>
      </c>
      <c r="R6" s="37">
        <v>0</v>
      </c>
      <c r="S6" s="37">
        <v>0</v>
      </c>
      <c r="T6" s="38"/>
      <c r="U6" s="39">
        <f t="shared" si="31"/>
        <v>0</v>
      </c>
      <c r="V6" s="37">
        <v>0</v>
      </c>
      <c r="W6" s="37">
        <v>0</v>
      </c>
      <c r="X6" s="37">
        <v>0</v>
      </c>
      <c r="Y6" s="38"/>
      <c r="Z6" s="39">
        <f t="shared" si="1"/>
        <v>0</v>
      </c>
      <c r="AA6" s="37">
        <v>0</v>
      </c>
      <c r="AB6" s="37">
        <v>0</v>
      </c>
      <c r="AC6" s="37">
        <v>0</v>
      </c>
      <c r="AD6" s="38"/>
      <c r="AE6" s="39">
        <f t="shared" si="2"/>
        <v>0</v>
      </c>
      <c r="AF6" s="37">
        <v>0</v>
      </c>
      <c r="AG6" s="37">
        <v>0</v>
      </c>
      <c r="AH6" s="37">
        <v>0</v>
      </c>
      <c r="AI6" s="38"/>
      <c r="AJ6" s="39">
        <f t="shared" si="3"/>
        <v>0</v>
      </c>
      <c r="AK6" s="37">
        <v>0</v>
      </c>
      <c r="AL6" s="37">
        <v>0</v>
      </c>
      <c r="AM6" s="37">
        <v>0</v>
      </c>
      <c r="AN6" s="38"/>
      <c r="AO6" s="39">
        <f t="shared" si="4"/>
        <v>0</v>
      </c>
      <c r="AP6" s="37">
        <v>0</v>
      </c>
      <c r="AQ6" s="37">
        <v>0</v>
      </c>
      <c r="AR6" s="37">
        <v>0</v>
      </c>
      <c r="AS6" s="38"/>
      <c r="AT6" s="39">
        <f t="shared" si="5"/>
        <v>0</v>
      </c>
      <c r="AU6" s="37">
        <v>0</v>
      </c>
      <c r="AV6" s="37">
        <v>0</v>
      </c>
      <c r="AW6" s="37">
        <v>0</v>
      </c>
      <c r="AX6" s="38"/>
      <c r="AY6" s="39">
        <f t="shared" si="6"/>
        <v>0</v>
      </c>
      <c r="AZ6" s="40">
        <f t="shared" si="7"/>
        <v>0</v>
      </c>
      <c r="BA6" s="41">
        <v>0</v>
      </c>
      <c r="BB6" s="41">
        <v>0</v>
      </c>
      <c r="BC6" s="41">
        <v>0</v>
      </c>
      <c r="BD6" s="42"/>
      <c r="BE6" s="39">
        <f t="shared" si="8"/>
        <v>0</v>
      </c>
      <c r="BF6" s="41">
        <v>0</v>
      </c>
      <c r="BG6" s="41">
        <v>0</v>
      </c>
      <c r="BH6" s="41">
        <v>0</v>
      </c>
      <c r="BI6" s="42"/>
      <c r="BJ6" s="39">
        <f t="shared" si="9"/>
        <v>0</v>
      </c>
      <c r="BK6" s="41">
        <v>0</v>
      </c>
      <c r="BL6" s="41">
        <v>0</v>
      </c>
      <c r="BM6" s="41">
        <v>0</v>
      </c>
      <c r="BN6" s="42"/>
      <c r="BO6" s="39">
        <f t="shared" si="10"/>
        <v>0</v>
      </c>
      <c r="BP6" s="41">
        <v>0</v>
      </c>
      <c r="BQ6" s="41">
        <v>0</v>
      </c>
      <c r="BR6" s="41">
        <v>0</v>
      </c>
      <c r="BS6" s="42"/>
      <c r="BT6" s="39">
        <f t="shared" si="11"/>
        <v>0</v>
      </c>
      <c r="BU6" s="43">
        <v>0</v>
      </c>
      <c r="BV6" s="43">
        <v>0</v>
      </c>
      <c r="BW6" s="43">
        <v>0</v>
      </c>
      <c r="BX6" s="42"/>
      <c r="BY6" s="39">
        <f t="shared" si="12"/>
        <v>0</v>
      </c>
      <c r="BZ6" s="43">
        <v>0</v>
      </c>
      <c r="CA6" s="43">
        <v>0</v>
      </c>
      <c r="CB6" s="43">
        <v>0</v>
      </c>
      <c r="CC6" s="44"/>
      <c r="CD6" s="45">
        <f t="shared" si="13"/>
        <v>0</v>
      </c>
      <c r="CE6" s="46"/>
      <c r="CF6" s="47"/>
      <c r="CG6" s="47"/>
      <c r="CH6" s="42"/>
      <c r="CI6" s="47"/>
      <c r="CJ6" s="47"/>
      <c r="CK6" s="47"/>
      <c r="CL6" s="42"/>
      <c r="CM6" s="47"/>
      <c r="CN6" s="47"/>
      <c r="CO6" s="47"/>
      <c r="CP6" s="42"/>
      <c r="CQ6" s="47"/>
      <c r="CR6" s="47"/>
      <c r="CS6" s="47"/>
      <c r="CT6" s="42"/>
      <c r="CU6" s="47"/>
      <c r="CV6" s="47"/>
      <c r="CW6" s="47"/>
      <c r="CX6" s="42"/>
      <c r="CY6" s="47"/>
      <c r="CZ6" s="47"/>
      <c r="DA6" s="47"/>
      <c r="DB6" s="48"/>
      <c r="DC6" s="49"/>
      <c r="DD6" s="50">
        <f t="shared" ref="DD6:DD10" si="33">SUM(BA6,BF6,BK6,BP6,BU6,BZ6)</f>
        <v>0</v>
      </c>
      <c r="DE6" s="51">
        <f t="shared" ref="DE6:DE10" si="34">SUM(BB6,BG6,BL6,BQ6,BV6,CA6)</f>
        <v>0</v>
      </c>
      <c r="DF6" s="51">
        <f t="shared" ref="DF6:DF10" si="35">SUM(BC6,BH6,BM6,BR6,BW6,CB6)</f>
        <v>0</v>
      </c>
      <c r="DG6" s="38">
        <f t="shared" si="32"/>
        <v>0</v>
      </c>
      <c r="DH6" s="52">
        <f t="shared" si="14"/>
        <v>0</v>
      </c>
      <c r="DI6" s="39">
        <f t="shared" si="15"/>
        <v>0</v>
      </c>
      <c r="DJ6" s="53">
        <f t="shared" si="16"/>
        <v>2</v>
      </c>
      <c r="DK6" s="54">
        <f t="shared" si="17"/>
        <v>0</v>
      </c>
      <c r="DL6" s="39">
        <f t="shared" si="18"/>
        <v>0</v>
      </c>
      <c r="DM6" s="39">
        <f t="shared" si="19"/>
        <v>2</v>
      </c>
      <c r="DN6" s="39">
        <f t="shared" si="20"/>
        <v>0</v>
      </c>
      <c r="DO6" s="39">
        <f t="shared" si="21"/>
        <v>0</v>
      </c>
      <c r="DP6" s="39">
        <f t="shared" si="22"/>
        <v>2</v>
      </c>
      <c r="DQ6" s="55">
        <f t="shared" si="23"/>
        <v>0</v>
      </c>
      <c r="DR6" s="55">
        <f t="shared" si="24"/>
        <v>0</v>
      </c>
      <c r="DS6" s="55">
        <f t="shared" si="25"/>
        <v>2</v>
      </c>
      <c r="DT6" s="55">
        <f t="shared" si="26"/>
        <v>0</v>
      </c>
      <c r="DU6" s="55">
        <f t="shared" si="27"/>
        <v>0</v>
      </c>
      <c r="DV6" s="56">
        <f t="shared" si="28"/>
        <v>20</v>
      </c>
      <c r="DW6" s="55">
        <f>IF(DV6&lt;&gt;20,RANK(DV6,$DV$4:$DV$10,1)+COUNTIF(DV$4:DV6,DV6)-1,20)</f>
        <v>20</v>
      </c>
      <c r="DX6" s="57">
        <f t="shared" si="29"/>
        <v>0</v>
      </c>
      <c r="DY6" s="58" t="str">
        <f t="shared" si="30"/>
        <v>-</v>
      </c>
      <c r="DZ6" s="32"/>
      <c r="EA6" s="4"/>
      <c r="EB6" s="4"/>
    </row>
    <row r="7" spans="1:132" ht="15.9" customHeight="1" x14ac:dyDescent="0.25">
      <c r="A7" s="4"/>
      <c r="B7" s="4"/>
      <c r="C7" s="5"/>
      <c r="D7" s="60">
        <f>classi!B318</f>
        <v>0</v>
      </c>
      <c r="E7" s="33"/>
      <c r="F7" s="34">
        <f>classi!C318</f>
        <v>0</v>
      </c>
      <c r="G7" s="34">
        <f>classi!D318</f>
        <v>0</v>
      </c>
      <c r="H7" s="34">
        <f>classi!F318</f>
        <v>0</v>
      </c>
      <c r="I7" s="34">
        <f>classi!G318</f>
        <v>0</v>
      </c>
      <c r="J7" s="33"/>
      <c r="K7" s="33"/>
      <c r="L7" s="37">
        <v>0</v>
      </c>
      <c r="M7" s="37">
        <v>0</v>
      </c>
      <c r="N7" s="37">
        <v>0</v>
      </c>
      <c r="O7" s="38"/>
      <c r="P7" s="39">
        <f t="shared" si="0"/>
        <v>0</v>
      </c>
      <c r="Q7" s="37">
        <v>0</v>
      </c>
      <c r="R7" s="37">
        <v>0</v>
      </c>
      <c r="S7" s="37">
        <v>0</v>
      </c>
      <c r="T7" s="38"/>
      <c r="U7" s="39">
        <f t="shared" si="31"/>
        <v>0</v>
      </c>
      <c r="V7" s="37">
        <v>0</v>
      </c>
      <c r="W7" s="37">
        <v>0</v>
      </c>
      <c r="X7" s="37">
        <v>0</v>
      </c>
      <c r="Y7" s="38"/>
      <c r="Z7" s="39">
        <f t="shared" si="1"/>
        <v>0</v>
      </c>
      <c r="AA7" s="37">
        <v>0</v>
      </c>
      <c r="AB7" s="37">
        <v>0</v>
      </c>
      <c r="AC7" s="37">
        <v>0</v>
      </c>
      <c r="AD7" s="38"/>
      <c r="AE7" s="39">
        <f t="shared" si="2"/>
        <v>0</v>
      </c>
      <c r="AF7" s="37">
        <v>0</v>
      </c>
      <c r="AG7" s="37">
        <v>0</v>
      </c>
      <c r="AH7" s="37">
        <v>0</v>
      </c>
      <c r="AI7" s="38"/>
      <c r="AJ7" s="39">
        <f t="shared" si="3"/>
        <v>0</v>
      </c>
      <c r="AK7" s="37">
        <v>0</v>
      </c>
      <c r="AL7" s="37">
        <v>0</v>
      </c>
      <c r="AM7" s="37">
        <v>0</v>
      </c>
      <c r="AN7" s="38"/>
      <c r="AO7" s="39">
        <f t="shared" si="4"/>
        <v>0</v>
      </c>
      <c r="AP7" s="37">
        <v>0</v>
      </c>
      <c r="AQ7" s="37">
        <v>0</v>
      </c>
      <c r="AR7" s="37">
        <v>0</v>
      </c>
      <c r="AS7" s="38"/>
      <c r="AT7" s="39">
        <f t="shared" si="5"/>
        <v>0</v>
      </c>
      <c r="AU7" s="37">
        <v>0</v>
      </c>
      <c r="AV7" s="37">
        <v>0</v>
      </c>
      <c r="AW7" s="37">
        <v>0</v>
      </c>
      <c r="AX7" s="38"/>
      <c r="AY7" s="39">
        <f t="shared" si="6"/>
        <v>0</v>
      </c>
      <c r="AZ7" s="40">
        <f t="shared" si="7"/>
        <v>0</v>
      </c>
      <c r="BA7" s="41">
        <v>0</v>
      </c>
      <c r="BB7" s="41">
        <v>0</v>
      </c>
      <c r="BC7" s="41">
        <v>0</v>
      </c>
      <c r="BD7" s="42"/>
      <c r="BE7" s="39">
        <f t="shared" si="8"/>
        <v>0</v>
      </c>
      <c r="BF7" s="41">
        <v>0</v>
      </c>
      <c r="BG7" s="41">
        <v>0</v>
      </c>
      <c r="BH7" s="41">
        <v>0</v>
      </c>
      <c r="BI7" s="42"/>
      <c r="BJ7" s="39">
        <f t="shared" si="9"/>
        <v>0</v>
      </c>
      <c r="BK7" s="41">
        <v>0</v>
      </c>
      <c r="BL7" s="41">
        <v>0</v>
      </c>
      <c r="BM7" s="41">
        <v>0</v>
      </c>
      <c r="BN7" s="42"/>
      <c r="BO7" s="39">
        <f t="shared" si="10"/>
        <v>0</v>
      </c>
      <c r="BP7" s="41">
        <v>0</v>
      </c>
      <c r="BQ7" s="41">
        <v>0</v>
      </c>
      <c r="BR7" s="41">
        <v>0</v>
      </c>
      <c r="BS7" s="42"/>
      <c r="BT7" s="39">
        <f t="shared" si="11"/>
        <v>0</v>
      </c>
      <c r="BU7" s="43">
        <v>0</v>
      </c>
      <c r="BV7" s="43">
        <v>0</v>
      </c>
      <c r="BW7" s="43">
        <v>0</v>
      </c>
      <c r="BX7" s="42"/>
      <c r="BY7" s="39">
        <f t="shared" si="12"/>
        <v>0</v>
      </c>
      <c r="BZ7" s="43">
        <v>0</v>
      </c>
      <c r="CA7" s="43">
        <v>0</v>
      </c>
      <c r="CB7" s="43">
        <v>0</v>
      </c>
      <c r="CC7" s="44"/>
      <c r="CD7" s="45">
        <f t="shared" si="13"/>
        <v>0</v>
      </c>
      <c r="CE7" s="46"/>
      <c r="CF7" s="47"/>
      <c r="CG7" s="47"/>
      <c r="CH7" s="42"/>
      <c r="CI7" s="47"/>
      <c r="CJ7" s="47"/>
      <c r="CK7" s="47"/>
      <c r="CL7" s="42"/>
      <c r="CM7" s="47"/>
      <c r="CN7" s="47"/>
      <c r="CO7" s="47"/>
      <c r="CP7" s="42"/>
      <c r="CQ7" s="47"/>
      <c r="CR7" s="47"/>
      <c r="CS7" s="47"/>
      <c r="CT7" s="42"/>
      <c r="CU7" s="47"/>
      <c r="CV7" s="47"/>
      <c r="CW7" s="47"/>
      <c r="CX7" s="42"/>
      <c r="CY7" s="47"/>
      <c r="CZ7" s="47"/>
      <c r="DA7" s="47"/>
      <c r="DB7" s="48"/>
      <c r="DC7" s="49"/>
      <c r="DD7" s="50">
        <f t="shared" si="33"/>
        <v>0</v>
      </c>
      <c r="DE7" s="51">
        <f t="shared" si="34"/>
        <v>0</v>
      </c>
      <c r="DF7" s="51">
        <f t="shared" si="35"/>
        <v>0</v>
      </c>
      <c r="DG7" s="38">
        <f t="shared" si="32"/>
        <v>0</v>
      </c>
      <c r="DH7" s="52">
        <f t="shared" si="14"/>
        <v>0</v>
      </c>
      <c r="DI7" s="39">
        <f t="shared" si="15"/>
        <v>0</v>
      </c>
      <c r="DJ7" s="53">
        <f t="shared" si="16"/>
        <v>2</v>
      </c>
      <c r="DK7" s="54">
        <f t="shared" si="17"/>
        <v>0</v>
      </c>
      <c r="DL7" s="39">
        <f t="shared" si="18"/>
        <v>0</v>
      </c>
      <c r="DM7" s="39">
        <f t="shared" si="19"/>
        <v>2</v>
      </c>
      <c r="DN7" s="39">
        <f t="shared" si="20"/>
        <v>0</v>
      </c>
      <c r="DO7" s="39">
        <f t="shared" si="21"/>
        <v>0</v>
      </c>
      <c r="DP7" s="39">
        <f t="shared" si="22"/>
        <v>2</v>
      </c>
      <c r="DQ7" s="55">
        <f t="shared" si="23"/>
        <v>0</v>
      </c>
      <c r="DR7" s="55">
        <f t="shared" si="24"/>
        <v>0</v>
      </c>
      <c r="DS7" s="55">
        <f t="shared" si="25"/>
        <v>2</v>
      </c>
      <c r="DT7" s="55">
        <f t="shared" si="26"/>
        <v>0</v>
      </c>
      <c r="DU7" s="55">
        <f t="shared" si="27"/>
        <v>0</v>
      </c>
      <c r="DV7" s="56">
        <f t="shared" si="28"/>
        <v>20</v>
      </c>
      <c r="DW7" s="55">
        <f>IF(DV7&lt;&gt;20,RANK(DV7,$DV$4:$DV$10,1)+COUNTIF(DV$4:DV7,DV7)-1,20)</f>
        <v>20</v>
      </c>
      <c r="DX7" s="57">
        <f t="shared" si="29"/>
        <v>0</v>
      </c>
      <c r="DY7" s="58" t="str">
        <f t="shared" si="30"/>
        <v>-</v>
      </c>
      <c r="DZ7" s="32"/>
      <c r="EA7" s="4"/>
      <c r="EB7" s="4"/>
    </row>
    <row r="8" spans="1:132" ht="15.9" customHeight="1" x14ac:dyDescent="0.25">
      <c r="A8" s="4"/>
      <c r="B8" s="4"/>
      <c r="C8" s="5"/>
      <c r="D8" s="60">
        <f>classi!B319</f>
        <v>0</v>
      </c>
      <c r="E8" s="33"/>
      <c r="F8" s="34">
        <f>classi!C319</f>
        <v>0</v>
      </c>
      <c r="G8" s="34">
        <f>classi!D319</f>
        <v>0</v>
      </c>
      <c r="H8" s="34">
        <f>classi!F319</f>
        <v>0</v>
      </c>
      <c r="I8" s="34">
        <f>classi!G319</f>
        <v>0</v>
      </c>
      <c r="J8" s="33"/>
      <c r="K8" s="33"/>
      <c r="L8" s="37">
        <v>0</v>
      </c>
      <c r="M8" s="37">
        <v>0</v>
      </c>
      <c r="N8" s="37">
        <v>0</v>
      </c>
      <c r="O8" s="38"/>
      <c r="P8" s="39">
        <f t="shared" si="0"/>
        <v>0</v>
      </c>
      <c r="Q8" s="37">
        <v>0</v>
      </c>
      <c r="R8" s="37">
        <v>0</v>
      </c>
      <c r="S8" s="37">
        <v>0</v>
      </c>
      <c r="T8" s="38"/>
      <c r="U8" s="39">
        <f t="shared" si="31"/>
        <v>0</v>
      </c>
      <c r="V8" s="37">
        <v>0</v>
      </c>
      <c r="W8" s="37">
        <v>0</v>
      </c>
      <c r="X8" s="37">
        <v>0</v>
      </c>
      <c r="Y8" s="38"/>
      <c r="Z8" s="39">
        <f t="shared" si="1"/>
        <v>0</v>
      </c>
      <c r="AA8" s="37">
        <v>0</v>
      </c>
      <c r="AB8" s="37">
        <v>0</v>
      </c>
      <c r="AC8" s="37">
        <v>0</v>
      </c>
      <c r="AD8" s="38"/>
      <c r="AE8" s="39">
        <f t="shared" si="2"/>
        <v>0</v>
      </c>
      <c r="AF8" s="37">
        <v>0</v>
      </c>
      <c r="AG8" s="37">
        <v>0</v>
      </c>
      <c r="AH8" s="37">
        <v>0</v>
      </c>
      <c r="AI8" s="38"/>
      <c r="AJ8" s="39">
        <f t="shared" si="3"/>
        <v>0</v>
      </c>
      <c r="AK8" s="37">
        <v>0</v>
      </c>
      <c r="AL8" s="37">
        <v>0</v>
      </c>
      <c r="AM8" s="37">
        <v>0</v>
      </c>
      <c r="AN8" s="38"/>
      <c r="AO8" s="39">
        <f t="shared" si="4"/>
        <v>0</v>
      </c>
      <c r="AP8" s="37">
        <v>0</v>
      </c>
      <c r="AQ8" s="37">
        <v>0</v>
      </c>
      <c r="AR8" s="37">
        <v>0</v>
      </c>
      <c r="AS8" s="38"/>
      <c r="AT8" s="39">
        <f t="shared" si="5"/>
        <v>0</v>
      </c>
      <c r="AU8" s="37">
        <v>0</v>
      </c>
      <c r="AV8" s="37">
        <v>0</v>
      </c>
      <c r="AW8" s="37">
        <v>0</v>
      </c>
      <c r="AX8" s="38"/>
      <c r="AY8" s="39">
        <f t="shared" si="6"/>
        <v>0</v>
      </c>
      <c r="AZ8" s="40">
        <f t="shared" si="7"/>
        <v>0</v>
      </c>
      <c r="BA8" s="41">
        <v>0</v>
      </c>
      <c r="BB8" s="41">
        <v>0</v>
      </c>
      <c r="BC8" s="41">
        <v>0</v>
      </c>
      <c r="BD8" s="42"/>
      <c r="BE8" s="39">
        <f t="shared" si="8"/>
        <v>0</v>
      </c>
      <c r="BF8" s="41">
        <v>0</v>
      </c>
      <c r="BG8" s="41">
        <v>0</v>
      </c>
      <c r="BH8" s="41">
        <v>0</v>
      </c>
      <c r="BI8" s="42"/>
      <c r="BJ8" s="39">
        <f t="shared" si="9"/>
        <v>0</v>
      </c>
      <c r="BK8" s="41">
        <v>0</v>
      </c>
      <c r="BL8" s="41">
        <v>0</v>
      </c>
      <c r="BM8" s="41">
        <v>0</v>
      </c>
      <c r="BN8" s="42"/>
      <c r="BO8" s="39">
        <f t="shared" si="10"/>
        <v>0</v>
      </c>
      <c r="BP8" s="41">
        <v>0</v>
      </c>
      <c r="BQ8" s="41">
        <v>0</v>
      </c>
      <c r="BR8" s="41">
        <v>0</v>
      </c>
      <c r="BS8" s="42"/>
      <c r="BT8" s="39">
        <f t="shared" si="11"/>
        <v>0</v>
      </c>
      <c r="BU8" s="43">
        <v>0</v>
      </c>
      <c r="BV8" s="43">
        <v>0</v>
      </c>
      <c r="BW8" s="43">
        <v>0</v>
      </c>
      <c r="BX8" s="42"/>
      <c r="BY8" s="39">
        <f t="shared" si="12"/>
        <v>0</v>
      </c>
      <c r="BZ8" s="43">
        <v>0</v>
      </c>
      <c r="CA8" s="43">
        <v>0</v>
      </c>
      <c r="CB8" s="43">
        <v>0</v>
      </c>
      <c r="CC8" s="44"/>
      <c r="CD8" s="45">
        <f t="shared" si="13"/>
        <v>0</v>
      </c>
      <c r="CE8" s="46"/>
      <c r="CF8" s="47"/>
      <c r="CG8" s="47"/>
      <c r="CH8" s="42"/>
      <c r="CI8" s="47"/>
      <c r="CJ8" s="47"/>
      <c r="CK8" s="47"/>
      <c r="CL8" s="42"/>
      <c r="CM8" s="47"/>
      <c r="CN8" s="47"/>
      <c r="CO8" s="47"/>
      <c r="CP8" s="42"/>
      <c r="CQ8" s="47"/>
      <c r="CR8" s="47"/>
      <c r="CS8" s="47"/>
      <c r="CT8" s="42"/>
      <c r="CU8" s="47"/>
      <c r="CV8" s="47"/>
      <c r="CW8" s="47"/>
      <c r="CX8" s="42"/>
      <c r="CY8" s="47"/>
      <c r="CZ8" s="47"/>
      <c r="DA8" s="47"/>
      <c r="DB8" s="48"/>
      <c r="DC8" s="49"/>
      <c r="DD8" s="50">
        <f t="shared" si="33"/>
        <v>0</v>
      </c>
      <c r="DE8" s="51">
        <f t="shared" si="34"/>
        <v>0</v>
      </c>
      <c r="DF8" s="51">
        <f t="shared" si="35"/>
        <v>0</v>
      </c>
      <c r="DG8" s="38">
        <f t="shared" si="32"/>
        <v>0</v>
      </c>
      <c r="DH8" s="52">
        <f t="shared" si="14"/>
        <v>0</v>
      </c>
      <c r="DI8" s="39">
        <f t="shared" si="15"/>
        <v>0</v>
      </c>
      <c r="DJ8" s="53">
        <f t="shared" si="16"/>
        <v>2</v>
      </c>
      <c r="DK8" s="54">
        <f t="shared" si="17"/>
        <v>0</v>
      </c>
      <c r="DL8" s="39">
        <f t="shared" si="18"/>
        <v>0</v>
      </c>
      <c r="DM8" s="39">
        <f t="shared" si="19"/>
        <v>2</v>
      </c>
      <c r="DN8" s="39">
        <f t="shared" si="20"/>
        <v>0</v>
      </c>
      <c r="DO8" s="39">
        <f t="shared" si="21"/>
        <v>0</v>
      </c>
      <c r="DP8" s="39">
        <f t="shared" si="22"/>
        <v>2</v>
      </c>
      <c r="DQ8" s="55">
        <f t="shared" si="23"/>
        <v>0</v>
      </c>
      <c r="DR8" s="55">
        <f t="shared" si="24"/>
        <v>0</v>
      </c>
      <c r="DS8" s="55">
        <f t="shared" si="25"/>
        <v>2</v>
      </c>
      <c r="DT8" s="55">
        <f t="shared" si="26"/>
        <v>0</v>
      </c>
      <c r="DU8" s="55">
        <f t="shared" si="27"/>
        <v>0</v>
      </c>
      <c r="DV8" s="56">
        <f t="shared" si="28"/>
        <v>20</v>
      </c>
      <c r="DW8" s="55">
        <f>IF(DV8&lt;&gt;20,RANK(DV8,$DV$4:$DV$10,1)+COUNTIF(DV$4:DV8,DV8)-1,20)</f>
        <v>20</v>
      </c>
      <c r="DX8" s="57">
        <f t="shared" si="29"/>
        <v>0</v>
      </c>
      <c r="DY8" s="58" t="str">
        <f t="shared" si="30"/>
        <v>-</v>
      </c>
      <c r="DZ8" s="32"/>
      <c r="EA8" s="4"/>
      <c r="EB8" s="4"/>
    </row>
    <row r="9" spans="1:132" ht="15.9" customHeight="1" x14ac:dyDescent="0.25">
      <c r="A9" s="4"/>
      <c r="B9" s="4"/>
      <c r="C9" s="5"/>
      <c r="D9" s="60">
        <f>classi!B320</f>
        <v>0</v>
      </c>
      <c r="E9" s="33"/>
      <c r="F9" s="34">
        <f>classi!C320</f>
        <v>0</v>
      </c>
      <c r="G9" s="34">
        <f>classi!D320</f>
        <v>0</v>
      </c>
      <c r="H9" s="34">
        <f>classi!F320</f>
        <v>0</v>
      </c>
      <c r="I9" s="34">
        <f>classi!G320</f>
        <v>0</v>
      </c>
      <c r="J9" s="33"/>
      <c r="K9" s="33"/>
      <c r="L9" s="37">
        <v>0</v>
      </c>
      <c r="M9" s="37">
        <v>0</v>
      </c>
      <c r="N9" s="37">
        <v>0</v>
      </c>
      <c r="O9" s="38"/>
      <c r="P9" s="39">
        <f t="shared" si="0"/>
        <v>0</v>
      </c>
      <c r="Q9" s="37">
        <v>0</v>
      </c>
      <c r="R9" s="37">
        <v>0</v>
      </c>
      <c r="S9" s="37">
        <v>0</v>
      </c>
      <c r="T9" s="38"/>
      <c r="U9" s="39">
        <f t="shared" si="31"/>
        <v>0</v>
      </c>
      <c r="V9" s="37">
        <v>0</v>
      </c>
      <c r="W9" s="37">
        <v>0</v>
      </c>
      <c r="X9" s="37">
        <v>0</v>
      </c>
      <c r="Y9" s="38"/>
      <c r="Z9" s="39">
        <f t="shared" si="1"/>
        <v>0</v>
      </c>
      <c r="AA9" s="37">
        <v>0</v>
      </c>
      <c r="AB9" s="37">
        <v>0</v>
      </c>
      <c r="AC9" s="37">
        <v>0</v>
      </c>
      <c r="AD9" s="38"/>
      <c r="AE9" s="39">
        <f t="shared" si="2"/>
        <v>0</v>
      </c>
      <c r="AF9" s="37">
        <v>0</v>
      </c>
      <c r="AG9" s="37">
        <v>0</v>
      </c>
      <c r="AH9" s="37">
        <v>0</v>
      </c>
      <c r="AI9" s="38"/>
      <c r="AJ9" s="39">
        <f t="shared" si="3"/>
        <v>0</v>
      </c>
      <c r="AK9" s="37">
        <v>0</v>
      </c>
      <c r="AL9" s="37">
        <v>0</v>
      </c>
      <c r="AM9" s="37">
        <v>0</v>
      </c>
      <c r="AN9" s="38"/>
      <c r="AO9" s="39">
        <f t="shared" si="4"/>
        <v>0</v>
      </c>
      <c r="AP9" s="37">
        <v>0</v>
      </c>
      <c r="AQ9" s="37">
        <v>0</v>
      </c>
      <c r="AR9" s="37">
        <v>0</v>
      </c>
      <c r="AS9" s="38"/>
      <c r="AT9" s="39">
        <f t="shared" si="5"/>
        <v>0</v>
      </c>
      <c r="AU9" s="37">
        <v>0</v>
      </c>
      <c r="AV9" s="37">
        <v>0</v>
      </c>
      <c r="AW9" s="37">
        <v>0</v>
      </c>
      <c r="AX9" s="38"/>
      <c r="AY9" s="39">
        <f t="shared" si="6"/>
        <v>0</v>
      </c>
      <c r="AZ9" s="40">
        <f t="shared" si="7"/>
        <v>0</v>
      </c>
      <c r="BA9" s="41">
        <v>0</v>
      </c>
      <c r="BB9" s="41">
        <v>0</v>
      </c>
      <c r="BC9" s="41">
        <v>0</v>
      </c>
      <c r="BD9" s="42"/>
      <c r="BE9" s="39">
        <f t="shared" si="8"/>
        <v>0</v>
      </c>
      <c r="BF9" s="41">
        <v>0</v>
      </c>
      <c r="BG9" s="41">
        <v>0</v>
      </c>
      <c r="BH9" s="41">
        <v>0</v>
      </c>
      <c r="BI9" s="42"/>
      <c r="BJ9" s="39">
        <f t="shared" si="9"/>
        <v>0</v>
      </c>
      <c r="BK9" s="41">
        <v>0</v>
      </c>
      <c r="BL9" s="41">
        <v>0</v>
      </c>
      <c r="BM9" s="41">
        <v>0</v>
      </c>
      <c r="BN9" s="42"/>
      <c r="BO9" s="39">
        <f t="shared" si="10"/>
        <v>0</v>
      </c>
      <c r="BP9" s="41">
        <v>0</v>
      </c>
      <c r="BQ9" s="41">
        <v>0</v>
      </c>
      <c r="BR9" s="41">
        <v>0</v>
      </c>
      <c r="BS9" s="42"/>
      <c r="BT9" s="39">
        <f t="shared" si="11"/>
        <v>0</v>
      </c>
      <c r="BU9" s="43">
        <v>0</v>
      </c>
      <c r="BV9" s="43">
        <v>0</v>
      </c>
      <c r="BW9" s="43">
        <v>0</v>
      </c>
      <c r="BX9" s="42"/>
      <c r="BY9" s="39">
        <f t="shared" si="12"/>
        <v>0</v>
      </c>
      <c r="BZ9" s="43">
        <v>0</v>
      </c>
      <c r="CA9" s="43">
        <v>0</v>
      </c>
      <c r="CB9" s="43">
        <v>0</v>
      </c>
      <c r="CC9" s="44"/>
      <c r="CD9" s="45">
        <f t="shared" si="13"/>
        <v>0</v>
      </c>
      <c r="CE9" s="46"/>
      <c r="CF9" s="47"/>
      <c r="CG9" s="47"/>
      <c r="CH9" s="42"/>
      <c r="CI9" s="47"/>
      <c r="CJ9" s="47"/>
      <c r="CK9" s="47"/>
      <c r="CL9" s="42"/>
      <c r="CM9" s="47"/>
      <c r="CN9" s="47"/>
      <c r="CO9" s="47"/>
      <c r="CP9" s="42"/>
      <c r="CQ9" s="47"/>
      <c r="CR9" s="47"/>
      <c r="CS9" s="47"/>
      <c r="CT9" s="42"/>
      <c r="CU9" s="47"/>
      <c r="CV9" s="47"/>
      <c r="CW9" s="47"/>
      <c r="CX9" s="42"/>
      <c r="CY9" s="47"/>
      <c r="CZ9" s="47"/>
      <c r="DA9" s="47"/>
      <c r="DB9" s="48"/>
      <c r="DC9" s="49"/>
      <c r="DD9" s="50">
        <f t="shared" si="33"/>
        <v>0</v>
      </c>
      <c r="DE9" s="51">
        <f t="shared" si="34"/>
        <v>0</v>
      </c>
      <c r="DF9" s="51">
        <f t="shared" si="35"/>
        <v>0</v>
      </c>
      <c r="DG9" s="38">
        <f t="shared" si="32"/>
        <v>0</v>
      </c>
      <c r="DH9" s="52">
        <f t="shared" si="14"/>
        <v>0</v>
      </c>
      <c r="DI9" s="39">
        <f t="shared" si="15"/>
        <v>0</v>
      </c>
      <c r="DJ9" s="53">
        <f t="shared" si="16"/>
        <v>2</v>
      </c>
      <c r="DK9" s="54">
        <f t="shared" si="17"/>
        <v>0</v>
      </c>
      <c r="DL9" s="39">
        <f t="shared" si="18"/>
        <v>0</v>
      </c>
      <c r="DM9" s="39">
        <f t="shared" si="19"/>
        <v>2</v>
      </c>
      <c r="DN9" s="39">
        <f t="shared" si="20"/>
        <v>0</v>
      </c>
      <c r="DO9" s="39">
        <f t="shared" si="21"/>
        <v>0</v>
      </c>
      <c r="DP9" s="39">
        <f t="shared" si="22"/>
        <v>2</v>
      </c>
      <c r="DQ9" s="55">
        <f t="shared" si="23"/>
        <v>0</v>
      </c>
      <c r="DR9" s="55">
        <f t="shared" si="24"/>
        <v>0</v>
      </c>
      <c r="DS9" s="55">
        <f t="shared" si="25"/>
        <v>2</v>
      </c>
      <c r="DT9" s="55">
        <f t="shared" si="26"/>
        <v>0</v>
      </c>
      <c r="DU9" s="55">
        <f t="shared" si="27"/>
        <v>0</v>
      </c>
      <c r="DV9" s="56">
        <f t="shared" si="28"/>
        <v>20</v>
      </c>
      <c r="DW9" s="55">
        <f>IF(DV9&lt;&gt;20,RANK(DV9,$DV$4:$DV$10,1)+COUNTIF(DV$4:DV9,DV9)-1,20)</f>
        <v>20</v>
      </c>
      <c r="DX9" s="57">
        <f t="shared" si="29"/>
        <v>0</v>
      </c>
      <c r="DY9" s="58" t="str">
        <f t="shared" si="30"/>
        <v>-</v>
      </c>
      <c r="DZ9" s="32"/>
      <c r="EA9" s="4"/>
      <c r="EB9" s="4"/>
    </row>
    <row r="10" spans="1:132" ht="16.5" customHeight="1" x14ac:dyDescent="0.25">
      <c r="A10" s="4"/>
      <c r="B10" s="4"/>
      <c r="C10" s="5"/>
      <c r="D10" s="60">
        <f>classi!B321</f>
        <v>0</v>
      </c>
      <c r="E10" s="62"/>
      <c r="F10" s="34">
        <f>classi!C321</f>
        <v>0</v>
      </c>
      <c r="G10" s="34">
        <f>classi!D321</f>
        <v>0</v>
      </c>
      <c r="H10" s="34">
        <f>classi!F321</f>
        <v>0</v>
      </c>
      <c r="I10" s="34">
        <f>classi!G321</f>
        <v>0</v>
      </c>
      <c r="J10" s="62"/>
      <c r="K10" s="62"/>
      <c r="L10" s="149">
        <v>0</v>
      </c>
      <c r="M10" s="149">
        <v>0</v>
      </c>
      <c r="N10" s="149">
        <v>0</v>
      </c>
      <c r="O10" s="66"/>
      <c r="P10" s="67">
        <f t="shared" si="0"/>
        <v>0</v>
      </c>
      <c r="Q10" s="149">
        <v>0</v>
      </c>
      <c r="R10" s="149">
        <v>0</v>
      </c>
      <c r="S10" s="149">
        <v>0</v>
      </c>
      <c r="T10" s="66"/>
      <c r="U10" s="67">
        <f t="shared" si="31"/>
        <v>0</v>
      </c>
      <c r="V10" s="149">
        <v>0</v>
      </c>
      <c r="W10" s="149">
        <v>0</v>
      </c>
      <c r="X10" s="149">
        <v>0</v>
      </c>
      <c r="Y10" s="66"/>
      <c r="Z10" s="67">
        <f t="shared" si="1"/>
        <v>0</v>
      </c>
      <c r="AA10" s="149">
        <v>0</v>
      </c>
      <c r="AB10" s="149">
        <v>0</v>
      </c>
      <c r="AC10" s="149">
        <v>0</v>
      </c>
      <c r="AD10" s="66"/>
      <c r="AE10" s="67">
        <f t="shared" si="2"/>
        <v>0</v>
      </c>
      <c r="AF10" s="149">
        <v>0</v>
      </c>
      <c r="AG10" s="149">
        <v>0</v>
      </c>
      <c r="AH10" s="149">
        <v>0</v>
      </c>
      <c r="AI10" s="66"/>
      <c r="AJ10" s="67">
        <f t="shared" si="3"/>
        <v>0</v>
      </c>
      <c r="AK10" s="149">
        <v>0</v>
      </c>
      <c r="AL10" s="149">
        <v>0</v>
      </c>
      <c r="AM10" s="149">
        <v>0</v>
      </c>
      <c r="AN10" s="66"/>
      <c r="AO10" s="67">
        <f t="shared" si="4"/>
        <v>0</v>
      </c>
      <c r="AP10" s="149">
        <v>0</v>
      </c>
      <c r="AQ10" s="149">
        <v>0</v>
      </c>
      <c r="AR10" s="149">
        <v>0</v>
      </c>
      <c r="AS10" s="66"/>
      <c r="AT10" s="67">
        <f t="shared" si="5"/>
        <v>0</v>
      </c>
      <c r="AU10" s="149">
        <v>0</v>
      </c>
      <c r="AV10" s="149">
        <v>0</v>
      </c>
      <c r="AW10" s="149">
        <v>0</v>
      </c>
      <c r="AX10" s="66"/>
      <c r="AY10" s="67">
        <f t="shared" si="6"/>
        <v>0</v>
      </c>
      <c r="AZ10" s="137">
        <f t="shared" si="7"/>
        <v>0</v>
      </c>
      <c r="BA10" s="68">
        <v>0</v>
      </c>
      <c r="BB10" s="68">
        <v>0</v>
      </c>
      <c r="BC10" s="68">
        <v>0</v>
      </c>
      <c r="BD10" s="69"/>
      <c r="BE10" s="67">
        <f t="shared" si="8"/>
        <v>0</v>
      </c>
      <c r="BF10" s="68">
        <v>0</v>
      </c>
      <c r="BG10" s="68">
        <v>0</v>
      </c>
      <c r="BH10" s="68">
        <v>0</v>
      </c>
      <c r="BI10" s="69"/>
      <c r="BJ10" s="67">
        <f t="shared" si="9"/>
        <v>0</v>
      </c>
      <c r="BK10" s="68">
        <v>0</v>
      </c>
      <c r="BL10" s="68">
        <v>0</v>
      </c>
      <c r="BM10" s="68">
        <v>0</v>
      </c>
      <c r="BN10" s="69"/>
      <c r="BO10" s="67">
        <f t="shared" si="10"/>
        <v>0</v>
      </c>
      <c r="BP10" s="68">
        <v>0</v>
      </c>
      <c r="BQ10" s="68">
        <v>0</v>
      </c>
      <c r="BR10" s="68">
        <v>0</v>
      </c>
      <c r="BS10" s="69"/>
      <c r="BT10" s="67">
        <f t="shared" si="11"/>
        <v>0</v>
      </c>
      <c r="BU10" s="70">
        <v>0</v>
      </c>
      <c r="BV10" s="70">
        <v>0</v>
      </c>
      <c r="BW10" s="70">
        <v>0</v>
      </c>
      <c r="BX10" s="69"/>
      <c r="BY10" s="67">
        <f t="shared" si="12"/>
        <v>0</v>
      </c>
      <c r="BZ10" s="70">
        <v>0</v>
      </c>
      <c r="CA10" s="70">
        <v>0</v>
      </c>
      <c r="CB10" s="70">
        <v>0</v>
      </c>
      <c r="CC10" s="71"/>
      <c r="CD10" s="72">
        <f t="shared" si="13"/>
        <v>0</v>
      </c>
      <c r="CE10" s="73"/>
      <c r="CF10" s="74"/>
      <c r="CG10" s="74"/>
      <c r="CH10" s="69"/>
      <c r="CI10" s="74"/>
      <c r="CJ10" s="74"/>
      <c r="CK10" s="74"/>
      <c r="CL10" s="69"/>
      <c r="CM10" s="74"/>
      <c r="CN10" s="74"/>
      <c r="CO10" s="74"/>
      <c r="CP10" s="69"/>
      <c r="CQ10" s="74"/>
      <c r="CR10" s="74"/>
      <c r="CS10" s="74"/>
      <c r="CT10" s="69"/>
      <c r="CU10" s="74"/>
      <c r="CV10" s="74"/>
      <c r="CW10" s="74"/>
      <c r="CX10" s="69"/>
      <c r="CY10" s="74"/>
      <c r="CZ10" s="74"/>
      <c r="DA10" s="74"/>
      <c r="DB10" s="75"/>
      <c r="DC10" s="76"/>
      <c r="DD10" s="77">
        <f t="shared" si="33"/>
        <v>0</v>
      </c>
      <c r="DE10" s="78">
        <f t="shared" si="34"/>
        <v>0</v>
      </c>
      <c r="DF10" s="78">
        <f t="shared" si="35"/>
        <v>0</v>
      </c>
      <c r="DG10" s="66">
        <f t="shared" si="32"/>
        <v>0</v>
      </c>
      <c r="DH10" s="79">
        <f t="shared" si="14"/>
        <v>0</v>
      </c>
      <c r="DI10" s="67">
        <f t="shared" si="15"/>
        <v>0</v>
      </c>
      <c r="DJ10" s="80">
        <f t="shared" si="16"/>
        <v>2</v>
      </c>
      <c r="DK10" s="81">
        <f t="shared" si="17"/>
        <v>0</v>
      </c>
      <c r="DL10" s="67">
        <f t="shared" si="18"/>
        <v>0</v>
      </c>
      <c r="DM10" s="67">
        <f t="shared" si="19"/>
        <v>2</v>
      </c>
      <c r="DN10" s="67">
        <f t="shared" si="20"/>
        <v>0</v>
      </c>
      <c r="DO10" s="67">
        <f t="shared" si="21"/>
        <v>0</v>
      </c>
      <c r="DP10" s="67">
        <f t="shared" si="22"/>
        <v>2</v>
      </c>
      <c r="DQ10" s="82">
        <f t="shared" si="23"/>
        <v>0</v>
      </c>
      <c r="DR10" s="82">
        <f t="shared" si="24"/>
        <v>0</v>
      </c>
      <c r="DS10" s="83">
        <f t="shared" si="25"/>
        <v>2</v>
      </c>
      <c r="DT10" s="82">
        <f t="shared" si="26"/>
        <v>0</v>
      </c>
      <c r="DU10" s="82">
        <f t="shared" si="27"/>
        <v>0</v>
      </c>
      <c r="DV10" s="83">
        <f t="shared" si="28"/>
        <v>20</v>
      </c>
      <c r="DW10" s="82">
        <f>IF(DV10&lt;&gt;20,RANK(DV10,$DV$4:$DV$10,1)+COUNTIF(DV$4:DV10,DV10)-1,20)</f>
        <v>20</v>
      </c>
      <c r="DX10" s="84">
        <f t="shared" si="29"/>
        <v>0</v>
      </c>
      <c r="DY10" s="85" t="str">
        <f t="shared" si="30"/>
        <v>-</v>
      </c>
      <c r="DZ10" s="32"/>
      <c r="EA10" s="4"/>
      <c r="EB10" s="4"/>
    </row>
    <row r="11" spans="1:132" ht="16.5" customHeight="1" x14ac:dyDescent="0.25">
      <c r="A11" s="4"/>
      <c r="B11" s="4"/>
      <c r="C11" s="11"/>
      <c r="D11" s="132"/>
      <c r="E11" s="86"/>
      <c r="F11" s="132"/>
      <c r="G11" s="132"/>
      <c r="H11" s="132"/>
      <c r="I11" s="132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8"/>
      <c r="DL11" s="88"/>
      <c r="DM11" s="88"/>
      <c r="DN11" s="88"/>
      <c r="DO11" s="88"/>
      <c r="DP11" s="88"/>
      <c r="DQ11" s="88"/>
      <c r="DR11" s="89">
        <f t="shared" si="24"/>
        <v>0</v>
      </c>
      <c r="DS11" s="90"/>
      <c r="DT11" s="88"/>
      <c r="DU11" s="88"/>
      <c r="DV11" s="88"/>
      <c r="DW11" s="88"/>
      <c r="DX11" s="88"/>
      <c r="DY11" s="88"/>
      <c r="DZ11" s="11"/>
      <c r="EA11" s="4"/>
      <c r="EB11" s="4"/>
    </row>
    <row r="12" spans="1:132" ht="15.9" customHeight="1" x14ac:dyDescent="0.25">
      <c r="A12" s="4"/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2"/>
      <c r="DL12" s="92"/>
      <c r="DM12" s="92"/>
      <c r="DN12" s="92"/>
      <c r="DO12" s="92"/>
      <c r="DP12" s="92"/>
      <c r="DQ12" s="11"/>
      <c r="DR12" s="11"/>
      <c r="DS12" s="11"/>
      <c r="DT12" s="11"/>
      <c r="DU12" s="11"/>
      <c r="DV12" s="11"/>
      <c r="DW12" s="11"/>
      <c r="DX12" s="93"/>
      <c r="DY12" s="93"/>
      <c r="DZ12" s="11"/>
      <c r="EA12" s="4"/>
      <c r="EB12" s="4"/>
    </row>
    <row r="13" spans="1:132" ht="16.5" customHeight="1" x14ac:dyDescent="0.25">
      <c r="A13" s="4"/>
      <c r="B13" s="4"/>
      <c r="C13" s="1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2"/>
      <c r="DL13" s="92"/>
      <c r="DM13" s="92"/>
      <c r="DN13" s="92"/>
      <c r="DO13" s="92"/>
      <c r="DP13" s="92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4"/>
      <c r="EB13" s="4"/>
    </row>
    <row r="14" spans="1:132" ht="17.100000000000001" customHeight="1" x14ac:dyDescent="0.25">
      <c r="A14" s="4"/>
      <c r="B14" s="4"/>
      <c r="C14" s="5"/>
      <c r="D14" s="94" t="str">
        <f>D2</f>
        <v xml:space="preserve">TRIO </v>
      </c>
      <c r="E14" s="95"/>
      <c r="F14" s="359"/>
      <c r="G14" s="360"/>
      <c r="H14" s="360"/>
      <c r="I14" s="361"/>
      <c r="J14" s="187"/>
      <c r="K14" s="100"/>
      <c r="L14" s="348" t="s">
        <v>25</v>
      </c>
      <c r="M14" s="349"/>
      <c r="N14" s="349"/>
      <c r="O14" s="350"/>
      <c r="P14" s="348" t="s">
        <v>26</v>
      </c>
      <c r="Q14" s="349"/>
      <c r="R14" s="349"/>
      <c r="S14" s="349"/>
      <c r="T14" s="350"/>
      <c r="U14" s="348" t="s">
        <v>27</v>
      </c>
      <c r="V14" s="349"/>
      <c r="W14" s="349"/>
      <c r="X14" s="349"/>
      <c r="Y14" s="349"/>
      <c r="Z14" s="349"/>
      <c r="AA14" s="350"/>
      <c r="AB14" s="101"/>
      <c r="AC14" s="323"/>
      <c r="AD14" s="323"/>
      <c r="AE14" s="324"/>
      <c r="AF14" s="325"/>
      <c r="AG14" s="32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4"/>
      <c r="EB14" s="4"/>
    </row>
    <row r="15" spans="1:132" ht="17.100000000000001" customHeight="1" x14ac:dyDescent="0.25">
      <c r="A15" s="4"/>
      <c r="B15" s="4"/>
      <c r="C15" s="5"/>
      <c r="D15" s="17" t="s">
        <v>55</v>
      </c>
      <c r="E15" s="18"/>
      <c r="F15" s="19" t="s">
        <v>2</v>
      </c>
      <c r="G15" s="19" t="s">
        <v>3</v>
      </c>
      <c r="H15" s="19" t="s">
        <v>21</v>
      </c>
      <c r="I15" s="19" t="s">
        <v>22</v>
      </c>
      <c r="J15" s="102"/>
      <c r="K15" s="103"/>
      <c r="L15" s="104" t="s">
        <v>28</v>
      </c>
      <c r="M15" s="105" t="s">
        <v>29</v>
      </c>
      <c r="N15" s="105" t="s">
        <v>30</v>
      </c>
      <c r="O15" s="106" t="s">
        <v>31</v>
      </c>
      <c r="P15" s="104" t="s">
        <v>32</v>
      </c>
      <c r="Q15" s="105" t="s">
        <v>33</v>
      </c>
      <c r="R15" s="105" t="s">
        <v>34</v>
      </c>
      <c r="S15" s="105" t="s">
        <v>35</v>
      </c>
      <c r="T15" s="107" t="s">
        <v>65</v>
      </c>
      <c r="U15" s="104" t="s">
        <v>37</v>
      </c>
      <c r="V15" s="105" t="s">
        <v>38</v>
      </c>
      <c r="W15" s="105" t="s">
        <v>39</v>
      </c>
      <c r="X15" s="105" t="s">
        <v>40</v>
      </c>
      <c r="Y15" s="105" t="s">
        <v>66</v>
      </c>
      <c r="Z15" s="105" t="s">
        <v>67</v>
      </c>
      <c r="AA15" s="106" t="s">
        <v>68</v>
      </c>
      <c r="AB15" s="104" t="s">
        <v>69</v>
      </c>
      <c r="AC15" s="108" t="s">
        <v>52</v>
      </c>
      <c r="AD15" s="108" t="s">
        <v>1</v>
      </c>
      <c r="AE15" s="109"/>
      <c r="AF15" s="110"/>
      <c r="AG15" s="32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4"/>
      <c r="EB15" s="4"/>
    </row>
    <row r="16" spans="1:132" ht="16.5" customHeight="1" thickBot="1" x14ac:dyDescent="0.3">
      <c r="A16" s="4"/>
      <c r="B16" s="4"/>
      <c r="C16" s="111">
        <v>1</v>
      </c>
      <c r="D16" s="112">
        <f>IF(AA16="-",INDEX(DV$1:DV$10,MATCH(C16,$DW$1:$DW$10,0)),AA16)</f>
        <v>1</v>
      </c>
      <c r="E16" s="113"/>
      <c r="F16" s="114" t="s">
        <v>73</v>
      </c>
      <c r="G16" s="114" t="s">
        <v>72</v>
      </c>
      <c r="H16" s="114" t="str">
        <f>INDEX(H$1:H$10,MATCH(C16,$DW$1:$DW$10,0))</f>
        <v>DEA</v>
      </c>
      <c r="I16" s="114" t="s">
        <v>75</v>
      </c>
      <c r="J16" s="113"/>
      <c r="K16" s="115"/>
      <c r="L16" s="116">
        <f>INDEX(P$1:P$10,MATCH(C16,$DW$1:$DW$10,0))</f>
        <v>21</v>
      </c>
      <c r="M16" s="117">
        <f>INDEX(U$1:U$10,MATCH(C16,$DW$1:$DW$10,0))</f>
        <v>0</v>
      </c>
      <c r="N16" s="117">
        <f>INDEX(Z$1:Z$10,MATCH(C16,$DW$1:$DW$10,0))</f>
        <v>22.333333333333332</v>
      </c>
      <c r="O16" s="118">
        <f>INDEX(AE$1:AE$10,MATCH(C16,$DW$1:$DW$10,0))</f>
        <v>20.666666666666668</v>
      </c>
      <c r="P16" s="116">
        <f>INDEX(AJ$1:AJ$10,MATCH(C16,$DW$1:$DW$10,0))</f>
        <v>17.666666666666668</v>
      </c>
      <c r="Q16" s="117">
        <f>INDEX(AO$1:AO$10,MATCH(C16,$DW$1:$DW$10,0))</f>
        <v>17.666666666666668</v>
      </c>
      <c r="R16" s="117">
        <f>INDEX(AT$1:AT$10,MATCH(C16,$DW$1:$DW$10,0))</f>
        <v>18.666666666666668</v>
      </c>
      <c r="S16" s="118">
        <f>INDEX(AY$1:AY$10,MATCH(C16,$DW$1:$DW$10,0))</f>
        <v>17.666666666666668</v>
      </c>
      <c r="T16" s="119">
        <f>INDEX(AZ$1:AZ$10,MATCH(C16,$DW$1:$DW$10,0))</f>
        <v>135.66666666666669</v>
      </c>
      <c r="U16" s="116">
        <f>INDEX(BE$1:BE$10,MATCH(C16,$DW$1:$DW$10,0))</f>
        <v>0</v>
      </c>
      <c r="V16" s="117">
        <f>INDEX(BJ$1:BJ$10,MATCH(C16,$DW$1:$DW$10,0))</f>
        <v>0</v>
      </c>
      <c r="W16" s="117">
        <f>INDEX(BO$1:BO$10,MATCH(C16,$DW$1:$DW$10,0))</f>
        <v>0</v>
      </c>
      <c r="X16" s="117">
        <f>INDEX(BT$1:BT$10,MATCH(C16,$DW$1:$DW$10,0))</f>
        <v>0</v>
      </c>
      <c r="Y16" s="117">
        <f>INDEX(BY$1:BY$10,MATCH(C16,$DW$1:$DW$10,0))</f>
        <v>0</v>
      </c>
      <c r="Z16" s="118">
        <f>INDEX(CD$1:CD$10,MATCH(C16,$DW$1:$DW$10,0))</f>
        <v>0</v>
      </c>
      <c r="AA16" s="120" t="str">
        <f>INDEX(DY$1:DY$10,MATCH(C16,$DW$1:$DW$10,0))</f>
        <v>-</v>
      </c>
      <c r="AB16" s="116">
        <f>INDEX(DH$1:DH$10,MATCH(C16,$DW$1:$DW$10,0))</f>
        <v>0</v>
      </c>
      <c r="AC16" s="117">
        <f>INDEX(DI$1:DI$10,MATCH(C16,$DW$1:$DW$10,0))</f>
        <v>135.66666666666669</v>
      </c>
      <c r="AD16" s="138">
        <f>INDEX(D$1:D$10,MATCH(C16,$DW$1:$DW$10,0))</f>
        <v>32</v>
      </c>
      <c r="AE16" s="122"/>
      <c r="AF16" s="123" t="str">
        <f>IF(AE16&gt;=0.85,"Point","-")</f>
        <v>-</v>
      </c>
      <c r="AG16" s="124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4"/>
      <c r="EB16" s="4"/>
    </row>
    <row r="17" spans="1:132" ht="16.5" customHeight="1" x14ac:dyDescent="0.25">
      <c r="A17" s="4"/>
      <c r="B17" s="4"/>
      <c r="C17" s="111">
        <v>1</v>
      </c>
      <c r="D17" s="112">
        <v>2</v>
      </c>
      <c r="E17" s="113"/>
      <c r="F17" s="251" t="s">
        <v>76</v>
      </c>
      <c r="G17" s="251" t="s">
        <v>76</v>
      </c>
      <c r="H17" s="251" t="s">
        <v>76</v>
      </c>
      <c r="I17" s="251" t="s">
        <v>76</v>
      </c>
      <c r="J17" s="113"/>
      <c r="K17" s="115"/>
      <c r="L17" s="116"/>
      <c r="M17" s="117"/>
      <c r="N17" s="117"/>
      <c r="O17" s="118"/>
      <c r="P17" s="116"/>
      <c r="Q17" s="117"/>
      <c r="R17" s="117"/>
      <c r="S17" s="118"/>
      <c r="T17" s="119"/>
      <c r="U17" s="116"/>
      <c r="V17" s="117"/>
      <c r="W17" s="117"/>
      <c r="X17" s="117"/>
      <c r="Y17" s="117"/>
      <c r="Z17" s="118"/>
      <c r="AA17" s="120"/>
      <c r="AB17" s="116"/>
      <c r="AC17" s="117"/>
      <c r="AD17" s="138"/>
      <c r="AE17" s="122"/>
      <c r="AF17" s="123" t="str">
        <f>IF(AE17&gt;=0.85,"Point","-")</f>
        <v>-</v>
      </c>
      <c r="AG17" s="124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4"/>
      <c r="EB17" s="4"/>
    </row>
  </sheetData>
  <mergeCells count="30">
    <mergeCell ref="U14:AA14"/>
    <mergeCell ref="P14:T14"/>
    <mergeCell ref="L14:O14"/>
    <mergeCell ref="BZ3:CD3"/>
    <mergeCell ref="F14:I14"/>
    <mergeCell ref="BU3:BY3"/>
    <mergeCell ref="BP3:BT3"/>
    <mergeCell ref="BK3:BO3"/>
    <mergeCell ref="BF3:BJ3"/>
    <mergeCell ref="BA3:BE3"/>
    <mergeCell ref="AU3:AY3"/>
    <mergeCell ref="AP3:AT3"/>
    <mergeCell ref="AK3:AO3"/>
    <mergeCell ref="AF3:AJ3"/>
    <mergeCell ref="AA3:AE3"/>
    <mergeCell ref="V3:Z3"/>
    <mergeCell ref="BA2:DG2"/>
    <mergeCell ref="AF2:AZ2"/>
    <mergeCell ref="L2:AE2"/>
    <mergeCell ref="D1:H1"/>
    <mergeCell ref="Q3:U3"/>
    <mergeCell ref="L3:P3"/>
    <mergeCell ref="D2:I2"/>
    <mergeCell ref="DD3:DG3"/>
    <mergeCell ref="CY3:DB3"/>
    <mergeCell ref="CU3:CX3"/>
    <mergeCell ref="CQ3:CT3"/>
    <mergeCell ref="CM3:CP3"/>
    <mergeCell ref="CI3:CL3"/>
    <mergeCell ref="CE3:CH3"/>
  </mergeCells>
  <pageMargins left="0.75" right="0.75" top="1" bottom="1" header="0.5" footer="0.5"/>
  <pageSetup orientation="portrait"/>
  <headerFooter>
    <oddHeader>&amp;C&amp;"Arial,Regular"&amp;10&amp;K000000TRIO</oddHeader>
    <oddFooter>&amp;C&amp;"Arial,Regular"&amp;10&amp;K000000Pagina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20"/>
  <sheetViews>
    <sheetView showGridLines="0" topLeftCell="C1" workbookViewId="0">
      <selection activeCell="C1" sqref="A1:XFD1048576"/>
    </sheetView>
  </sheetViews>
  <sheetFormatPr defaultColWidth="8.61328125" defaultRowHeight="12.75" customHeight="1" x14ac:dyDescent="0.25"/>
  <cols>
    <col min="1" max="2" width="8.61328125" style="2" hidden="1" customWidth="1"/>
    <col min="3" max="3" width="3.61328125" style="2" customWidth="1"/>
    <col min="4" max="4" width="8.61328125" style="2" customWidth="1"/>
    <col min="5" max="5" width="3" style="2" customWidth="1"/>
    <col min="6" max="6" width="8.61328125" style="2" customWidth="1"/>
    <col min="7" max="7" width="9.07421875" style="2" customWidth="1"/>
    <col min="8" max="8" width="8.61328125" style="2" customWidth="1"/>
    <col min="9" max="11" width="8.61328125" style="2" hidden="1" customWidth="1"/>
    <col min="12" max="12" width="4.3828125" style="2" customWidth="1"/>
    <col min="13" max="13" width="6.4609375" style="2" bestFit="1" customWidth="1"/>
    <col min="14" max="14" width="5.4609375" style="2" bestFit="1" customWidth="1"/>
    <col min="15" max="15" width="6.765625" style="2" customWidth="1"/>
    <col min="16" max="16" width="4.07421875" style="2" bestFit="1" customWidth="1"/>
    <col min="17" max="18" width="4.4609375" style="2" customWidth="1"/>
    <col min="19" max="19" width="4.23046875" style="2" customWidth="1"/>
    <col min="20" max="20" width="13.4609375" style="2" bestFit="1" customWidth="1"/>
    <col min="21" max="21" width="4.07421875" style="2" customWidth="1"/>
    <col min="22" max="24" width="4.3046875" style="2" customWidth="1"/>
    <col min="25" max="25" width="3.61328125" style="2" customWidth="1"/>
    <col min="26" max="26" width="4" style="2" customWidth="1"/>
    <col min="27" max="27" width="4.4609375" style="2" customWidth="1"/>
    <col min="28" max="28" width="4.07421875" style="2" customWidth="1"/>
    <col min="29" max="29" width="4.84375" style="2" bestFit="1" customWidth="1"/>
    <col min="30" max="30" width="7.07421875" style="2" customWidth="1"/>
    <col min="31" max="32" width="6" style="2" customWidth="1"/>
    <col min="33" max="33" width="4.3046875" style="2" customWidth="1"/>
    <col min="34" max="34" width="4.3828125" style="2" customWidth="1"/>
    <col min="35" max="35" width="4.69140625" style="2" customWidth="1"/>
    <col min="36" max="36" width="4.3046875" style="2" customWidth="1"/>
    <col min="37" max="37" width="4" style="2" customWidth="1"/>
    <col min="38" max="38" width="3.921875" style="2" customWidth="1"/>
    <col min="39" max="40" width="4.3828125" style="2" customWidth="1"/>
    <col min="41" max="41" width="4.4609375" style="2" customWidth="1"/>
    <col min="42" max="44" width="3.61328125" style="2" customWidth="1"/>
    <col min="45" max="45" width="8.61328125" style="2" customWidth="1"/>
    <col min="46" max="49" width="3.61328125" style="2" customWidth="1"/>
    <col min="50" max="50" width="8.61328125" style="2" customWidth="1"/>
    <col min="51" max="51" width="3.61328125" style="2" customWidth="1"/>
    <col min="52" max="52" width="4.921875" style="2" customWidth="1"/>
    <col min="53" max="55" width="3.69140625" style="2" customWidth="1"/>
    <col min="56" max="56" width="4.61328125" style="2" customWidth="1"/>
    <col min="57" max="57" width="3.61328125" style="2" customWidth="1"/>
    <col min="58" max="62" width="4.07421875" style="2" customWidth="1"/>
    <col min="63" max="67" width="4.23046875" style="2" customWidth="1"/>
    <col min="68" max="82" width="4.921875" style="2" customWidth="1"/>
    <col min="83" max="90" width="7.61328125" style="2" customWidth="1"/>
    <col min="91" max="94" width="6" style="2" customWidth="1"/>
    <col min="95" max="98" width="6.4609375" style="2" customWidth="1"/>
    <col min="99" max="102" width="6.3828125" style="2" customWidth="1"/>
    <col min="103" max="106" width="6.07421875" style="2" customWidth="1"/>
    <col min="107" max="107" width="6.3828125" style="2" customWidth="1"/>
    <col min="108" max="112" width="3.61328125" style="2" customWidth="1"/>
    <col min="113" max="113" width="4.765625" style="2" bestFit="1" customWidth="1"/>
    <col min="114" max="114" width="2.4609375" style="2" customWidth="1"/>
    <col min="115" max="130" width="8.61328125" style="2" hidden="1" customWidth="1"/>
    <col min="131" max="256" width="8.61328125" style="2" customWidth="1"/>
    <col min="257" max="16384" width="8.61328125" style="3"/>
  </cols>
  <sheetData>
    <row r="1" spans="1:132" ht="17.100000000000001" customHeight="1" x14ac:dyDescent="0.25">
      <c r="A1" s="4"/>
      <c r="B1" s="4"/>
      <c r="C1" s="5"/>
      <c r="D1" s="343"/>
      <c r="E1" s="346"/>
      <c r="F1" s="346"/>
      <c r="G1" s="346"/>
      <c r="H1" s="347"/>
      <c r="I1" s="6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9"/>
      <c r="DI1" s="10"/>
      <c r="DJ1" s="10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4"/>
      <c r="EB1" s="4"/>
    </row>
    <row r="2" spans="1:132" ht="17.100000000000001" customHeight="1" x14ac:dyDescent="0.25">
      <c r="A2" s="4"/>
      <c r="B2" s="4"/>
      <c r="C2" s="5"/>
      <c r="D2" s="343" t="s">
        <v>147</v>
      </c>
      <c r="E2" s="344"/>
      <c r="F2" s="344"/>
      <c r="G2" s="344"/>
      <c r="H2" s="345"/>
      <c r="I2" s="12"/>
      <c r="J2" s="13"/>
      <c r="K2" s="14"/>
      <c r="L2" s="340" t="s">
        <v>25</v>
      </c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2"/>
      <c r="AF2" s="340" t="s">
        <v>26</v>
      </c>
      <c r="AG2" s="341"/>
      <c r="AH2" s="341"/>
      <c r="AI2" s="341"/>
      <c r="AJ2" s="341"/>
      <c r="AK2" s="341"/>
      <c r="AL2" s="341"/>
      <c r="AM2" s="341"/>
      <c r="AN2" s="341"/>
      <c r="AO2" s="341"/>
      <c r="AP2" s="341"/>
      <c r="AQ2" s="341"/>
      <c r="AR2" s="341"/>
      <c r="AS2" s="341"/>
      <c r="AT2" s="341"/>
      <c r="AU2" s="341"/>
      <c r="AV2" s="341"/>
      <c r="AW2" s="341"/>
      <c r="AX2" s="341"/>
      <c r="AY2" s="341"/>
      <c r="AZ2" s="342"/>
      <c r="BA2" s="340" t="s">
        <v>27</v>
      </c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341"/>
      <c r="CQ2" s="341"/>
      <c r="CR2" s="341"/>
      <c r="CS2" s="341"/>
      <c r="CT2" s="341"/>
      <c r="CU2" s="341"/>
      <c r="CV2" s="341"/>
      <c r="CW2" s="341"/>
      <c r="CX2" s="341"/>
      <c r="CY2" s="341"/>
      <c r="CZ2" s="341"/>
      <c r="DA2" s="341"/>
      <c r="DB2" s="341"/>
      <c r="DC2" s="341"/>
      <c r="DD2" s="341"/>
      <c r="DE2" s="341"/>
      <c r="DF2" s="341"/>
      <c r="DG2" s="342"/>
      <c r="DH2" s="15"/>
      <c r="DI2" s="16"/>
      <c r="DJ2" s="13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11"/>
      <c r="EA2" s="4"/>
      <c r="EB2" s="4"/>
    </row>
    <row r="3" spans="1:132" ht="84.75" customHeight="1" x14ac:dyDescent="0.25">
      <c r="A3" s="4"/>
      <c r="B3" s="4"/>
      <c r="C3" s="5"/>
      <c r="D3" s="134" t="s">
        <v>1</v>
      </c>
      <c r="E3" s="135"/>
      <c r="F3" s="136" t="s">
        <v>2</v>
      </c>
      <c r="G3" s="136" t="s">
        <v>3</v>
      </c>
      <c r="H3" s="136" t="s">
        <v>4</v>
      </c>
      <c r="I3" s="20"/>
      <c r="J3" s="20"/>
      <c r="K3" s="20"/>
      <c r="L3" s="338" t="s">
        <v>28</v>
      </c>
      <c r="M3" s="336"/>
      <c r="N3" s="336"/>
      <c r="O3" s="336"/>
      <c r="P3" s="337"/>
      <c r="Q3" s="338" t="s">
        <v>29</v>
      </c>
      <c r="R3" s="336"/>
      <c r="S3" s="336"/>
      <c r="T3" s="336"/>
      <c r="U3" s="337"/>
      <c r="V3" s="338" t="s">
        <v>30</v>
      </c>
      <c r="W3" s="336"/>
      <c r="X3" s="336"/>
      <c r="Y3" s="336"/>
      <c r="Z3" s="337"/>
      <c r="AA3" s="338" t="s">
        <v>31</v>
      </c>
      <c r="AB3" s="336"/>
      <c r="AC3" s="336"/>
      <c r="AD3" s="336"/>
      <c r="AE3" s="337"/>
      <c r="AF3" s="338" t="s">
        <v>32</v>
      </c>
      <c r="AG3" s="336"/>
      <c r="AH3" s="336"/>
      <c r="AI3" s="336"/>
      <c r="AJ3" s="337"/>
      <c r="AK3" s="338" t="s">
        <v>33</v>
      </c>
      <c r="AL3" s="336"/>
      <c r="AM3" s="336"/>
      <c r="AN3" s="336"/>
      <c r="AO3" s="337"/>
      <c r="AP3" s="338" t="s">
        <v>34</v>
      </c>
      <c r="AQ3" s="336"/>
      <c r="AR3" s="336"/>
      <c r="AS3" s="336"/>
      <c r="AT3" s="337"/>
      <c r="AU3" s="338" t="s">
        <v>35</v>
      </c>
      <c r="AV3" s="336"/>
      <c r="AW3" s="336"/>
      <c r="AX3" s="336"/>
      <c r="AY3" s="337"/>
      <c r="AZ3" s="21" t="s">
        <v>36</v>
      </c>
      <c r="BA3" s="338" t="s">
        <v>37</v>
      </c>
      <c r="BB3" s="336"/>
      <c r="BC3" s="336"/>
      <c r="BD3" s="336"/>
      <c r="BE3" s="337"/>
      <c r="BF3" s="338" t="s">
        <v>38</v>
      </c>
      <c r="BG3" s="336"/>
      <c r="BH3" s="336"/>
      <c r="BI3" s="336"/>
      <c r="BJ3" s="337"/>
      <c r="BK3" s="338" t="s">
        <v>39</v>
      </c>
      <c r="BL3" s="336"/>
      <c r="BM3" s="336"/>
      <c r="BN3" s="336"/>
      <c r="BO3" s="337"/>
      <c r="BP3" s="338" t="s">
        <v>40</v>
      </c>
      <c r="BQ3" s="336"/>
      <c r="BR3" s="336"/>
      <c r="BS3" s="336"/>
      <c r="BT3" s="337"/>
      <c r="BU3" s="338" t="s">
        <v>41</v>
      </c>
      <c r="BV3" s="336"/>
      <c r="BW3" s="336"/>
      <c r="BX3" s="336"/>
      <c r="BY3" s="337"/>
      <c r="BZ3" s="338" t="s">
        <v>42</v>
      </c>
      <c r="CA3" s="336"/>
      <c r="CB3" s="336"/>
      <c r="CC3" s="336"/>
      <c r="CD3" s="339"/>
      <c r="CE3" s="335" t="s">
        <v>43</v>
      </c>
      <c r="CF3" s="336"/>
      <c r="CG3" s="336"/>
      <c r="CH3" s="337"/>
      <c r="CI3" s="338" t="s">
        <v>44</v>
      </c>
      <c r="CJ3" s="336"/>
      <c r="CK3" s="336"/>
      <c r="CL3" s="337"/>
      <c r="CM3" s="338" t="s">
        <v>45</v>
      </c>
      <c r="CN3" s="336"/>
      <c r="CO3" s="336"/>
      <c r="CP3" s="337"/>
      <c r="CQ3" s="338" t="s">
        <v>46</v>
      </c>
      <c r="CR3" s="336"/>
      <c r="CS3" s="336"/>
      <c r="CT3" s="337"/>
      <c r="CU3" s="338" t="s">
        <v>47</v>
      </c>
      <c r="CV3" s="336"/>
      <c r="CW3" s="336"/>
      <c r="CX3" s="337"/>
      <c r="CY3" s="338" t="s">
        <v>48</v>
      </c>
      <c r="CZ3" s="336"/>
      <c r="DA3" s="336"/>
      <c r="DB3" s="339"/>
      <c r="DC3" s="22" t="s">
        <v>49</v>
      </c>
      <c r="DD3" s="335" t="s">
        <v>50</v>
      </c>
      <c r="DE3" s="336"/>
      <c r="DF3" s="336"/>
      <c r="DG3" s="337"/>
      <c r="DH3" s="23" t="s">
        <v>51</v>
      </c>
      <c r="DI3" s="23" t="s">
        <v>52</v>
      </c>
      <c r="DJ3" s="24" t="s">
        <v>53</v>
      </c>
      <c r="DK3" s="25" t="s">
        <v>28</v>
      </c>
      <c r="DL3" s="26" t="s">
        <v>54</v>
      </c>
      <c r="DM3" s="26" t="s">
        <v>55</v>
      </c>
      <c r="DN3" s="27" t="s">
        <v>56</v>
      </c>
      <c r="DO3" s="28" t="s">
        <v>57</v>
      </c>
      <c r="DP3" s="27" t="s">
        <v>55</v>
      </c>
      <c r="DQ3" s="26" t="s">
        <v>58</v>
      </c>
      <c r="DR3" s="26" t="s">
        <v>59</v>
      </c>
      <c r="DS3" s="26" t="s">
        <v>55</v>
      </c>
      <c r="DT3" s="28" t="s">
        <v>60</v>
      </c>
      <c r="DU3" s="28" t="s">
        <v>61</v>
      </c>
      <c r="DV3" s="29" t="s">
        <v>62</v>
      </c>
      <c r="DW3" s="28" t="s">
        <v>63</v>
      </c>
      <c r="DX3" s="30">
        <f>LARGE(DI4:DI9,1)</f>
        <v>173.33333333333334</v>
      </c>
      <c r="DY3" s="31" t="s">
        <v>64</v>
      </c>
      <c r="DZ3" s="32"/>
      <c r="EA3" s="4"/>
      <c r="EB3" s="4"/>
    </row>
    <row r="4" spans="1:132" ht="15.9" customHeight="1" x14ac:dyDescent="0.25">
      <c r="A4" s="4"/>
      <c r="B4" s="4"/>
      <c r="C4" s="5"/>
      <c r="D4" s="59">
        <f>classi!B256</f>
        <v>31</v>
      </c>
      <c r="E4" s="34"/>
      <c r="F4" s="34" t="str">
        <f>classi!C256</f>
        <v>MARINA</v>
      </c>
      <c r="G4" s="34" t="str">
        <f>classi!D256</f>
        <v>LOCATELLI</v>
      </c>
      <c r="H4" s="34" t="str">
        <f>classi!G256</f>
        <v>CHAGALL-B OF CRAZY SISSY'S HOME</v>
      </c>
      <c r="I4" s="34"/>
      <c r="J4" s="148"/>
      <c r="K4" s="34"/>
      <c r="L4" s="37">
        <v>23</v>
      </c>
      <c r="M4" s="37">
        <v>20</v>
      </c>
      <c r="N4" s="37">
        <v>23</v>
      </c>
      <c r="O4" s="38"/>
      <c r="P4" s="39">
        <f>AVERAGE(L4:O4)*2</f>
        <v>44</v>
      </c>
      <c r="Q4" s="37">
        <v>23</v>
      </c>
      <c r="R4" s="37">
        <v>23</v>
      </c>
      <c r="S4" s="37">
        <v>22</v>
      </c>
      <c r="T4" s="38"/>
      <c r="U4" s="39">
        <f t="shared" ref="U4:U9" si="0">AVERAGE(Q4:T4)</f>
        <v>22.666666666666668</v>
      </c>
      <c r="V4" s="37">
        <v>20</v>
      </c>
      <c r="W4" s="37">
        <v>22</v>
      </c>
      <c r="X4" s="37">
        <v>23</v>
      </c>
      <c r="Y4" s="38"/>
      <c r="Z4" s="39">
        <f t="shared" ref="Z4:Z9" si="1">AVERAGE(V4:Y4)</f>
        <v>21.666666666666668</v>
      </c>
      <c r="AA4" s="37">
        <v>21</v>
      </c>
      <c r="AB4" s="37">
        <v>23</v>
      </c>
      <c r="AC4" s="37">
        <v>23</v>
      </c>
      <c r="AD4" s="38"/>
      <c r="AE4" s="39">
        <f t="shared" ref="AE4:AE9" si="2">AVERAGE(AA4:AD4)</f>
        <v>22.333333333333332</v>
      </c>
      <c r="AF4" s="37">
        <v>22</v>
      </c>
      <c r="AG4" s="37">
        <v>20</v>
      </c>
      <c r="AH4" s="37">
        <v>21</v>
      </c>
      <c r="AI4" s="38"/>
      <c r="AJ4" s="39">
        <f>AVERAGE(AF4:AI4)*2</f>
        <v>42</v>
      </c>
      <c r="AK4" s="37">
        <v>23</v>
      </c>
      <c r="AL4" s="37">
        <v>19</v>
      </c>
      <c r="AM4" s="37">
        <v>20</v>
      </c>
      <c r="AN4" s="38"/>
      <c r="AO4" s="39">
        <f t="shared" ref="AO4:AO9" si="3">AVERAGE(AK4:AN4)</f>
        <v>20.666666666666668</v>
      </c>
      <c r="AP4" s="252">
        <v>0</v>
      </c>
      <c r="AQ4" s="252">
        <v>0</v>
      </c>
      <c r="AR4" s="252">
        <v>0</v>
      </c>
      <c r="AS4" s="252"/>
      <c r="AT4" s="39">
        <f t="shared" ref="AT4:AT9" si="4">AVERAGE(AP4:AS4)</f>
        <v>0</v>
      </c>
      <c r="AU4" s="252">
        <v>0</v>
      </c>
      <c r="AV4" s="252">
        <v>0</v>
      </c>
      <c r="AW4" s="252">
        <v>0</v>
      </c>
      <c r="AX4" s="252"/>
      <c r="AY4" s="252">
        <f t="shared" ref="AY4:AY9" si="5">AVERAGE(AU4:AX4)</f>
        <v>0</v>
      </c>
      <c r="AZ4" s="40">
        <f t="shared" ref="AZ4:AZ9" si="6">P4+U4+Z4+AE4+AJ4+AO4+AT4+AY4</f>
        <v>173.33333333333334</v>
      </c>
      <c r="BA4" s="41">
        <v>0</v>
      </c>
      <c r="BB4" s="41">
        <v>0</v>
      </c>
      <c r="BC4" s="41">
        <v>0</v>
      </c>
      <c r="BD4" s="42"/>
      <c r="BE4" s="39">
        <f t="shared" ref="BE4:BE9" si="7">AVERAGE(BA4:BD4)</f>
        <v>0</v>
      </c>
      <c r="BF4" s="41">
        <v>0</v>
      </c>
      <c r="BG4" s="41">
        <v>0</v>
      </c>
      <c r="BH4" s="41">
        <v>0</v>
      </c>
      <c r="BI4" s="42"/>
      <c r="BJ4" s="39">
        <f t="shared" ref="BJ4:BJ9" si="8">AVERAGE(BF4:BI4)</f>
        <v>0</v>
      </c>
      <c r="BK4" s="41">
        <v>0</v>
      </c>
      <c r="BL4" s="41">
        <v>0</v>
      </c>
      <c r="BM4" s="41">
        <v>0</v>
      </c>
      <c r="BN4" s="42"/>
      <c r="BO4" s="39">
        <f t="shared" ref="BO4:BO9" si="9">AVERAGE(BK4:BN4)</f>
        <v>0</v>
      </c>
      <c r="BP4" s="41">
        <v>0</v>
      </c>
      <c r="BQ4" s="41">
        <v>0</v>
      </c>
      <c r="BR4" s="41">
        <v>0</v>
      </c>
      <c r="BS4" s="42"/>
      <c r="BT4" s="39">
        <f t="shared" ref="BT4:BT9" si="10">AVERAGE(BP4:BS4)</f>
        <v>0</v>
      </c>
      <c r="BU4" s="43">
        <v>0</v>
      </c>
      <c r="BV4" s="43">
        <v>0</v>
      </c>
      <c r="BW4" s="43">
        <v>0</v>
      </c>
      <c r="BX4" s="42"/>
      <c r="BY4" s="39">
        <f t="shared" ref="BY4:BY9" si="11">AVERAGE(BU4:BX4)</f>
        <v>0</v>
      </c>
      <c r="BZ4" s="43">
        <v>0</v>
      </c>
      <c r="CA4" s="43">
        <v>0</v>
      </c>
      <c r="CB4" s="43">
        <v>0</v>
      </c>
      <c r="CC4" s="44"/>
      <c r="CD4" s="45">
        <f t="shared" ref="CD4:CD9" si="12">AVERAGE(BZ4:CC4)</f>
        <v>0</v>
      </c>
      <c r="CE4" s="46"/>
      <c r="CF4" s="47"/>
      <c r="CG4" s="47"/>
      <c r="CH4" s="42"/>
      <c r="CI4" s="47"/>
      <c r="CJ4" s="47"/>
      <c r="CK4" s="47"/>
      <c r="CL4" s="42"/>
      <c r="CM4" s="47"/>
      <c r="CN4" s="47"/>
      <c r="CO4" s="47"/>
      <c r="CP4" s="42"/>
      <c r="CQ4" s="47"/>
      <c r="CR4" s="47"/>
      <c r="CS4" s="47"/>
      <c r="CT4" s="42"/>
      <c r="CU4" s="47"/>
      <c r="CV4" s="47"/>
      <c r="CW4" s="47"/>
      <c r="CX4" s="42"/>
      <c r="CY4" s="47"/>
      <c r="CZ4" s="47"/>
      <c r="DA4" s="47"/>
      <c r="DB4" s="48"/>
      <c r="DC4" s="49"/>
      <c r="DD4" s="50">
        <f>SUM(BA4,BF4,BK4,BP4,BU4,BZ4)</f>
        <v>0</v>
      </c>
      <c r="DE4" s="51">
        <f>SUM(BB4,BG4,BL4,BQ4,BV4,CA4)</f>
        <v>0</v>
      </c>
      <c r="DF4" s="51">
        <f>SUM(BC4,BH4,BM4,BR4,BW4,CB4)</f>
        <v>0</v>
      </c>
      <c r="DG4" s="38">
        <f>SUM(BD4,BI4,BN4,BS4,BX4,CC4)</f>
        <v>0</v>
      </c>
      <c r="DH4" s="52">
        <f t="shared" ref="DH4:DH9" si="13">BE4+BJ4+BT4+BO4+BY4+CD4</f>
        <v>0</v>
      </c>
      <c r="DI4" s="39">
        <f t="shared" ref="DI4:DI9" si="14">AZ4-DH4</f>
        <v>173.33333333333334</v>
      </c>
      <c r="DJ4" s="53">
        <f t="shared" ref="DJ4:DJ9" si="15">RANK(DI4,$DI$4:$DI$9,0)</f>
        <v>1</v>
      </c>
      <c r="DK4" s="54">
        <f t="shared" ref="DK4:DK9" si="16">P4</f>
        <v>44</v>
      </c>
      <c r="DL4" s="39">
        <f t="shared" ref="DL4:DL9" si="17">DI4*10^3+DK4</f>
        <v>173377.33333333334</v>
      </c>
      <c r="DM4" s="39">
        <f t="shared" ref="DM4:DM9" si="18">RANK(DL4,$DL$4:$DL$9,0)</f>
        <v>1</v>
      </c>
      <c r="DN4" s="39">
        <f t="shared" ref="DN4:DN9" si="19">AJ4</f>
        <v>42</v>
      </c>
      <c r="DO4" s="39">
        <f t="shared" ref="DO4:DO9" si="20">(DI4*10^3+DK4)*10^3+DN4</f>
        <v>173377375.33333334</v>
      </c>
      <c r="DP4" s="39">
        <f t="shared" ref="DP4:DP9" si="21">RANK(DO4,$DO$4:$DO$9,0)</f>
        <v>1</v>
      </c>
      <c r="DQ4" s="55">
        <f t="shared" ref="DQ4:DQ9" si="22">U4</f>
        <v>22.666666666666668</v>
      </c>
      <c r="DR4" s="55">
        <f t="shared" ref="DR4:DR10" si="23">((DI4*10^3+DK4)*10^3+DN4)*10^3+DQ4</f>
        <v>173377375356</v>
      </c>
      <c r="DS4" s="55">
        <f t="shared" ref="DS4:DS9" si="24">RANK(DR4,$DR$4:$DR$9,0)</f>
        <v>1</v>
      </c>
      <c r="DT4" s="55">
        <f t="shared" ref="DT4:DT9" si="25">AO4</f>
        <v>20.666666666666668</v>
      </c>
      <c r="DU4" s="55">
        <f t="shared" ref="DU4:DU9" si="26">(((DI4*10^3+DK4)*10^3+DN4)*10^3+DQ4)*10^3+DT4</f>
        <v>173377375356020.66</v>
      </c>
      <c r="DV4" s="56">
        <f t="shared" ref="DV4:DV9" si="27">IF(F4&gt;0,RANK(DU4,$DU$4:$DU$9,0),20)</f>
        <v>1</v>
      </c>
      <c r="DW4" s="55">
        <f>IF(DV4&lt;&gt;20,RANK(DV4,$DV$4:$DV$9,1)+COUNTIF(DV$4:DV4,DV4)-1,20)</f>
        <v>1</v>
      </c>
      <c r="DX4" s="57">
        <f t="shared" ref="DX4:DX9" si="28">DI4/$DX$3</f>
        <v>1</v>
      </c>
      <c r="DY4" s="58" t="str">
        <f t="shared" ref="DY4:DY9" si="29">IF(COUNTIF(CE4:DB4,"x")&gt;0,"Dis",IF(COUNTIF(DC4,"x")&gt;0,"Abbruch","-"))</f>
        <v>-</v>
      </c>
      <c r="DZ4" s="32"/>
      <c r="EA4" s="4"/>
      <c r="EB4" s="4"/>
    </row>
    <row r="5" spans="1:132" ht="15.9" customHeight="1" x14ac:dyDescent="0.25">
      <c r="A5" s="4"/>
      <c r="B5" s="4"/>
      <c r="C5" s="5"/>
      <c r="D5" s="59">
        <f>classi!B156</f>
        <v>0</v>
      </c>
      <c r="E5" s="33"/>
      <c r="F5" s="34">
        <f>classi!C257</f>
        <v>0</v>
      </c>
      <c r="G5" s="34">
        <f>classi!D257</f>
        <v>0</v>
      </c>
      <c r="H5" s="34">
        <f>classi!G257</f>
        <v>0</v>
      </c>
      <c r="I5" s="33"/>
      <c r="J5" s="33"/>
      <c r="K5" s="33"/>
      <c r="L5" s="37">
        <v>0</v>
      </c>
      <c r="M5" s="37">
        <v>0</v>
      </c>
      <c r="N5" s="37">
        <v>0</v>
      </c>
      <c r="O5" s="38"/>
      <c r="P5" s="39">
        <f t="shared" ref="P5:P6" si="30">AVERAGE(L5:O5)*2</f>
        <v>0</v>
      </c>
      <c r="Q5" s="37">
        <v>0</v>
      </c>
      <c r="R5" s="37">
        <v>0</v>
      </c>
      <c r="S5" s="37">
        <v>0</v>
      </c>
      <c r="T5" s="38"/>
      <c r="U5" s="39">
        <f t="shared" si="0"/>
        <v>0</v>
      </c>
      <c r="V5" s="37">
        <v>0</v>
      </c>
      <c r="W5" s="37">
        <v>0</v>
      </c>
      <c r="X5" s="37">
        <v>0</v>
      </c>
      <c r="Y5" s="38"/>
      <c r="Z5" s="39">
        <f t="shared" si="1"/>
        <v>0</v>
      </c>
      <c r="AA5" s="37">
        <v>0</v>
      </c>
      <c r="AB5" s="37">
        <v>0</v>
      </c>
      <c r="AC5" s="37">
        <v>0</v>
      </c>
      <c r="AD5" s="38"/>
      <c r="AE5" s="39">
        <f t="shared" si="2"/>
        <v>0</v>
      </c>
      <c r="AF5" s="37">
        <v>0</v>
      </c>
      <c r="AG5" s="37">
        <v>0</v>
      </c>
      <c r="AH5" s="37">
        <v>0</v>
      </c>
      <c r="AI5" s="38"/>
      <c r="AJ5" s="39">
        <f t="shared" ref="AJ5:AJ6" si="31">AVERAGE(AF5:AI5)*2</f>
        <v>0</v>
      </c>
      <c r="AK5" s="37">
        <v>0</v>
      </c>
      <c r="AL5" s="37">
        <v>0</v>
      </c>
      <c r="AM5" s="37">
        <v>0</v>
      </c>
      <c r="AN5" s="38"/>
      <c r="AO5" s="39">
        <f t="shared" si="3"/>
        <v>0</v>
      </c>
      <c r="AP5" s="252">
        <v>0</v>
      </c>
      <c r="AQ5" s="252">
        <v>0</v>
      </c>
      <c r="AR5" s="252">
        <v>0</v>
      </c>
      <c r="AS5" s="252"/>
      <c r="AT5" s="39">
        <f t="shared" si="4"/>
        <v>0</v>
      </c>
      <c r="AU5" s="252">
        <v>0</v>
      </c>
      <c r="AV5" s="252">
        <v>0</v>
      </c>
      <c r="AW5" s="252">
        <v>0</v>
      </c>
      <c r="AX5" s="252"/>
      <c r="AY5" s="252">
        <f t="shared" si="5"/>
        <v>0</v>
      </c>
      <c r="AZ5" s="40">
        <f t="shared" si="6"/>
        <v>0</v>
      </c>
      <c r="BA5" s="41">
        <v>0</v>
      </c>
      <c r="BB5" s="41">
        <v>0</v>
      </c>
      <c r="BC5" s="41">
        <v>0</v>
      </c>
      <c r="BD5" s="42"/>
      <c r="BE5" s="39">
        <f t="shared" si="7"/>
        <v>0</v>
      </c>
      <c r="BF5" s="41">
        <v>0</v>
      </c>
      <c r="BG5" s="41">
        <v>0</v>
      </c>
      <c r="BH5" s="41">
        <v>0</v>
      </c>
      <c r="BI5" s="42"/>
      <c r="BJ5" s="39">
        <f t="shared" si="8"/>
        <v>0</v>
      </c>
      <c r="BK5" s="41">
        <v>0</v>
      </c>
      <c r="BL5" s="41">
        <v>0</v>
      </c>
      <c r="BM5" s="41">
        <v>0</v>
      </c>
      <c r="BN5" s="42"/>
      <c r="BO5" s="39">
        <f t="shared" si="9"/>
        <v>0</v>
      </c>
      <c r="BP5" s="41">
        <v>0</v>
      </c>
      <c r="BQ5" s="41">
        <v>0</v>
      </c>
      <c r="BR5" s="41">
        <v>0</v>
      </c>
      <c r="BS5" s="42"/>
      <c r="BT5" s="39">
        <f t="shared" si="10"/>
        <v>0</v>
      </c>
      <c r="BU5" s="43">
        <v>0</v>
      </c>
      <c r="BV5" s="43">
        <v>0</v>
      </c>
      <c r="BW5" s="43">
        <v>0</v>
      </c>
      <c r="BX5" s="42"/>
      <c r="BY5" s="39">
        <f t="shared" si="11"/>
        <v>0</v>
      </c>
      <c r="BZ5" s="43">
        <v>0</v>
      </c>
      <c r="CA5" s="43">
        <v>0</v>
      </c>
      <c r="CB5" s="43">
        <v>0</v>
      </c>
      <c r="CC5" s="44"/>
      <c r="CD5" s="45">
        <f t="shared" si="12"/>
        <v>0</v>
      </c>
      <c r="CE5" s="46"/>
      <c r="CF5" s="47"/>
      <c r="CG5" s="47"/>
      <c r="CH5" s="42"/>
      <c r="CI5" s="47"/>
      <c r="CJ5" s="47"/>
      <c r="CK5" s="47"/>
      <c r="CL5" s="42"/>
      <c r="CM5" s="47"/>
      <c r="CN5" s="47"/>
      <c r="CO5" s="47"/>
      <c r="CP5" s="42"/>
      <c r="CQ5" s="47"/>
      <c r="CR5" s="47"/>
      <c r="CS5" s="47"/>
      <c r="CT5" s="42"/>
      <c r="CU5" s="47"/>
      <c r="CV5" s="47"/>
      <c r="CW5" s="47"/>
      <c r="CX5" s="42"/>
      <c r="CY5" s="47"/>
      <c r="CZ5" s="47"/>
      <c r="DA5" s="47"/>
      <c r="DB5" s="48"/>
      <c r="DC5" s="49"/>
      <c r="DD5" s="50">
        <v>0</v>
      </c>
      <c r="DE5" s="51">
        <v>0</v>
      </c>
      <c r="DF5" s="51">
        <v>0</v>
      </c>
      <c r="DG5" s="38">
        <f t="shared" ref="DG5:DG9" si="32">SUM(BD5,BI5,BN5,BS5,BX5,CC5)</f>
        <v>0</v>
      </c>
      <c r="DH5" s="52">
        <f t="shared" si="13"/>
        <v>0</v>
      </c>
      <c r="DI5" s="39">
        <f t="shared" si="14"/>
        <v>0</v>
      </c>
      <c r="DJ5" s="53">
        <f t="shared" si="15"/>
        <v>2</v>
      </c>
      <c r="DK5" s="54">
        <f t="shared" si="16"/>
        <v>0</v>
      </c>
      <c r="DL5" s="39">
        <f t="shared" si="17"/>
        <v>0</v>
      </c>
      <c r="DM5" s="39">
        <f t="shared" si="18"/>
        <v>2</v>
      </c>
      <c r="DN5" s="39">
        <f t="shared" si="19"/>
        <v>0</v>
      </c>
      <c r="DO5" s="39">
        <f t="shared" si="20"/>
        <v>0</v>
      </c>
      <c r="DP5" s="39">
        <f t="shared" si="21"/>
        <v>2</v>
      </c>
      <c r="DQ5" s="55">
        <f t="shared" si="22"/>
        <v>0</v>
      </c>
      <c r="DR5" s="55">
        <f t="shared" si="23"/>
        <v>0</v>
      </c>
      <c r="DS5" s="55">
        <f t="shared" si="24"/>
        <v>2</v>
      </c>
      <c r="DT5" s="55">
        <f t="shared" si="25"/>
        <v>0</v>
      </c>
      <c r="DU5" s="55">
        <f t="shared" si="26"/>
        <v>0</v>
      </c>
      <c r="DV5" s="56">
        <f t="shared" si="27"/>
        <v>20</v>
      </c>
      <c r="DW5" s="55">
        <f>IF(DV5&lt;&gt;20,RANK(DV5,$DV$4:$DV$9,1)+COUNTIF(DV$4:DV5,DV5)-1,20)</f>
        <v>20</v>
      </c>
      <c r="DX5" s="57">
        <f t="shared" si="28"/>
        <v>0</v>
      </c>
      <c r="DY5" s="58" t="str">
        <f t="shared" si="29"/>
        <v>-</v>
      </c>
      <c r="DZ5" s="32"/>
      <c r="EA5" s="4"/>
      <c r="EB5" s="4"/>
    </row>
    <row r="6" spans="1:132" ht="15.9" customHeight="1" x14ac:dyDescent="0.25">
      <c r="A6" s="4"/>
      <c r="B6" s="4"/>
      <c r="C6" s="5"/>
      <c r="D6" s="59">
        <f>classi!B157</f>
        <v>0</v>
      </c>
      <c r="E6" s="33"/>
      <c r="F6" s="34">
        <f>classi!C258</f>
        <v>0</v>
      </c>
      <c r="G6" s="34">
        <f>classi!D258</f>
        <v>0</v>
      </c>
      <c r="H6" s="34">
        <f>classi!G258</f>
        <v>0</v>
      </c>
      <c r="I6" s="33"/>
      <c r="J6" s="33"/>
      <c r="K6" s="33"/>
      <c r="L6" s="37">
        <v>0</v>
      </c>
      <c r="M6" s="37">
        <v>0</v>
      </c>
      <c r="N6" s="37">
        <v>0</v>
      </c>
      <c r="O6" s="38"/>
      <c r="P6" s="39">
        <f t="shared" si="30"/>
        <v>0</v>
      </c>
      <c r="Q6" s="37">
        <v>0</v>
      </c>
      <c r="R6" s="37">
        <v>0</v>
      </c>
      <c r="S6" s="37">
        <v>0</v>
      </c>
      <c r="T6" s="38"/>
      <c r="U6" s="39">
        <f t="shared" si="0"/>
        <v>0</v>
      </c>
      <c r="V6" s="37">
        <v>0</v>
      </c>
      <c r="W6" s="37">
        <v>0</v>
      </c>
      <c r="X6" s="37">
        <v>0</v>
      </c>
      <c r="Y6" s="38"/>
      <c r="Z6" s="39">
        <f t="shared" si="1"/>
        <v>0</v>
      </c>
      <c r="AA6" s="37">
        <v>0</v>
      </c>
      <c r="AB6" s="37">
        <v>0</v>
      </c>
      <c r="AC6" s="37">
        <v>0</v>
      </c>
      <c r="AD6" s="38"/>
      <c r="AE6" s="39">
        <f t="shared" si="2"/>
        <v>0</v>
      </c>
      <c r="AF6" s="37">
        <v>0</v>
      </c>
      <c r="AG6" s="37">
        <v>0</v>
      </c>
      <c r="AH6" s="37">
        <v>0</v>
      </c>
      <c r="AI6" s="38"/>
      <c r="AJ6" s="39">
        <f t="shared" si="31"/>
        <v>0</v>
      </c>
      <c r="AK6" s="37">
        <v>0</v>
      </c>
      <c r="AL6" s="37">
        <v>0</v>
      </c>
      <c r="AM6" s="37">
        <v>0</v>
      </c>
      <c r="AN6" s="38"/>
      <c r="AO6" s="39">
        <f t="shared" si="3"/>
        <v>0</v>
      </c>
      <c r="AP6" s="252">
        <v>0</v>
      </c>
      <c r="AQ6" s="252">
        <v>0</v>
      </c>
      <c r="AR6" s="252">
        <v>0</v>
      </c>
      <c r="AS6" s="252"/>
      <c r="AT6" s="39">
        <f t="shared" si="4"/>
        <v>0</v>
      </c>
      <c r="AU6" s="252">
        <v>0</v>
      </c>
      <c r="AV6" s="252">
        <v>0</v>
      </c>
      <c r="AW6" s="252">
        <v>0</v>
      </c>
      <c r="AX6" s="252"/>
      <c r="AY6" s="252">
        <f t="shared" si="5"/>
        <v>0</v>
      </c>
      <c r="AZ6" s="40">
        <f t="shared" si="6"/>
        <v>0</v>
      </c>
      <c r="BA6" s="41">
        <v>0</v>
      </c>
      <c r="BB6" s="41">
        <v>0</v>
      </c>
      <c r="BC6" s="41">
        <v>0</v>
      </c>
      <c r="BD6" s="42"/>
      <c r="BE6" s="39">
        <f t="shared" si="7"/>
        <v>0</v>
      </c>
      <c r="BF6" s="41">
        <v>0</v>
      </c>
      <c r="BG6" s="41">
        <v>0</v>
      </c>
      <c r="BH6" s="41">
        <v>0</v>
      </c>
      <c r="BI6" s="42"/>
      <c r="BJ6" s="39">
        <f t="shared" si="8"/>
        <v>0</v>
      </c>
      <c r="BK6" s="41">
        <v>0</v>
      </c>
      <c r="BL6" s="41">
        <v>0</v>
      </c>
      <c r="BM6" s="41">
        <v>0</v>
      </c>
      <c r="BN6" s="42"/>
      <c r="BO6" s="39">
        <f t="shared" si="9"/>
        <v>0</v>
      </c>
      <c r="BP6" s="41">
        <v>0</v>
      </c>
      <c r="BQ6" s="41">
        <v>0</v>
      </c>
      <c r="BR6" s="41">
        <v>0</v>
      </c>
      <c r="BS6" s="42"/>
      <c r="BT6" s="39">
        <f t="shared" si="10"/>
        <v>0</v>
      </c>
      <c r="BU6" s="43">
        <v>0</v>
      </c>
      <c r="BV6" s="43">
        <v>0</v>
      </c>
      <c r="BW6" s="43">
        <v>0</v>
      </c>
      <c r="BX6" s="42"/>
      <c r="BY6" s="39">
        <f t="shared" si="11"/>
        <v>0</v>
      </c>
      <c r="BZ6" s="43">
        <v>0</v>
      </c>
      <c r="CA6" s="43">
        <v>0</v>
      </c>
      <c r="CB6" s="43">
        <v>0</v>
      </c>
      <c r="CC6" s="44"/>
      <c r="CD6" s="45">
        <f t="shared" si="12"/>
        <v>0</v>
      </c>
      <c r="CE6" s="46"/>
      <c r="CF6" s="47"/>
      <c r="CG6" s="47"/>
      <c r="CH6" s="42"/>
      <c r="CI6" s="47"/>
      <c r="CJ6" s="47"/>
      <c r="CK6" s="47"/>
      <c r="CL6" s="42"/>
      <c r="CM6" s="47"/>
      <c r="CN6" s="47"/>
      <c r="CO6" s="47"/>
      <c r="CP6" s="42"/>
      <c r="CQ6" s="47"/>
      <c r="CR6" s="47"/>
      <c r="CS6" s="47"/>
      <c r="CT6" s="42"/>
      <c r="CU6" s="47"/>
      <c r="CV6" s="47"/>
      <c r="CW6" s="47"/>
      <c r="CX6" s="42"/>
      <c r="CY6" s="47"/>
      <c r="CZ6" s="47"/>
      <c r="DA6" s="47"/>
      <c r="DB6" s="48"/>
      <c r="DC6" s="49"/>
      <c r="DD6" s="50">
        <f t="shared" ref="DD6:DD9" si="33">SUM(BA6,BF6,BK6,BP6,BU6,BZ6)</f>
        <v>0</v>
      </c>
      <c r="DE6" s="51">
        <f t="shared" ref="DE6:DE9" si="34">SUM(BB6,BG6,BL6,BQ6,BV6,CA6)</f>
        <v>0</v>
      </c>
      <c r="DF6" s="51">
        <f t="shared" ref="DF6:DF9" si="35">SUM(BC6,BH6,BM6,BR6,BW6,CB6)</f>
        <v>0</v>
      </c>
      <c r="DG6" s="38">
        <f t="shared" si="32"/>
        <v>0</v>
      </c>
      <c r="DH6" s="52">
        <f t="shared" si="13"/>
        <v>0</v>
      </c>
      <c r="DI6" s="39">
        <f t="shared" si="14"/>
        <v>0</v>
      </c>
      <c r="DJ6" s="53">
        <f t="shared" si="15"/>
        <v>2</v>
      </c>
      <c r="DK6" s="54">
        <f t="shared" si="16"/>
        <v>0</v>
      </c>
      <c r="DL6" s="39">
        <f t="shared" si="17"/>
        <v>0</v>
      </c>
      <c r="DM6" s="39">
        <f t="shared" si="18"/>
        <v>2</v>
      </c>
      <c r="DN6" s="39">
        <f t="shared" si="19"/>
        <v>0</v>
      </c>
      <c r="DO6" s="39">
        <f t="shared" si="20"/>
        <v>0</v>
      </c>
      <c r="DP6" s="39">
        <f t="shared" si="21"/>
        <v>2</v>
      </c>
      <c r="DQ6" s="55">
        <f t="shared" si="22"/>
        <v>0</v>
      </c>
      <c r="DR6" s="55">
        <f t="shared" si="23"/>
        <v>0</v>
      </c>
      <c r="DS6" s="55">
        <f t="shared" si="24"/>
        <v>2</v>
      </c>
      <c r="DT6" s="55">
        <f t="shared" si="25"/>
        <v>0</v>
      </c>
      <c r="DU6" s="55">
        <f t="shared" si="26"/>
        <v>0</v>
      </c>
      <c r="DV6" s="56">
        <f t="shared" si="27"/>
        <v>20</v>
      </c>
      <c r="DW6" s="55">
        <f>IF(DV6&lt;&gt;20,RANK(DV6,$DV$4:$DV$9,1)+COUNTIF(DV$4:DV6,DV6)-1,20)</f>
        <v>20</v>
      </c>
      <c r="DX6" s="57">
        <f t="shared" si="28"/>
        <v>0</v>
      </c>
      <c r="DY6" s="58" t="str">
        <f t="shared" si="29"/>
        <v>-</v>
      </c>
      <c r="DZ6" s="32"/>
      <c r="EA6" s="4"/>
      <c r="EB6" s="4"/>
    </row>
    <row r="7" spans="1:132" ht="15.9" customHeight="1" x14ac:dyDescent="0.25">
      <c r="A7" s="4"/>
      <c r="B7" s="4"/>
      <c r="C7" s="5"/>
      <c r="D7" s="59">
        <f>classi!B259</f>
        <v>0</v>
      </c>
      <c r="E7" s="33"/>
      <c r="F7" s="34">
        <f>classi!C259</f>
        <v>0</v>
      </c>
      <c r="G7" s="34">
        <f>classi!D259</f>
        <v>0</v>
      </c>
      <c r="H7" s="34">
        <f>classi!G259</f>
        <v>0</v>
      </c>
      <c r="I7" s="33"/>
      <c r="J7" s="33"/>
      <c r="K7" s="33"/>
      <c r="L7" s="37">
        <v>0</v>
      </c>
      <c r="M7" s="37">
        <v>0</v>
      </c>
      <c r="N7" s="37">
        <v>0</v>
      </c>
      <c r="O7" s="38"/>
      <c r="P7" s="39">
        <f t="shared" ref="P7:P9" si="36">AVERAGE(L7:O7)</f>
        <v>0</v>
      </c>
      <c r="Q7" s="37">
        <v>0</v>
      </c>
      <c r="R7" s="37">
        <v>0</v>
      </c>
      <c r="S7" s="37">
        <v>0</v>
      </c>
      <c r="T7" s="38"/>
      <c r="U7" s="39">
        <f t="shared" si="0"/>
        <v>0</v>
      </c>
      <c r="V7" s="37">
        <v>0</v>
      </c>
      <c r="W7" s="37">
        <v>0</v>
      </c>
      <c r="X7" s="37">
        <v>0</v>
      </c>
      <c r="Y7" s="38"/>
      <c r="Z7" s="39">
        <f t="shared" si="1"/>
        <v>0</v>
      </c>
      <c r="AA7" s="37">
        <v>0</v>
      </c>
      <c r="AB7" s="37">
        <v>0</v>
      </c>
      <c r="AC7" s="37">
        <v>0</v>
      </c>
      <c r="AD7" s="38"/>
      <c r="AE7" s="39">
        <f t="shared" si="2"/>
        <v>0</v>
      </c>
      <c r="AF7" s="37">
        <v>0</v>
      </c>
      <c r="AG7" s="37">
        <v>0</v>
      </c>
      <c r="AH7" s="37">
        <v>0</v>
      </c>
      <c r="AI7" s="38"/>
      <c r="AJ7" s="39">
        <f t="shared" ref="AJ7:AJ9" si="37">AVERAGE(AF7:AI7)</f>
        <v>0</v>
      </c>
      <c r="AK7" s="37">
        <v>0</v>
      </c>
      <c r="AL7" s="37">
        <v>0</v>
      </c>
      <c r="AM7" s="37">
        <v>0</v>
      </c>
      <c r="AN7" s="38"/>
      <c r="AO7" s="39">
        <f t="shared" si="3"/>
        <v>0</v>
      </c>
      <c r="AP7" s="252">
        <v>0</v>
      </c>
      <c r="AQ7" s="252">
        <v>0</v>
      </c>
      <c r="AR7" s="252">
        <v>0</v>
      </c>
      <c r="AS7" s="252"/>
      <c r="AT7" s="39">
        <f t="shared" si="4"/>
        <v>0</v>
      </c>
      <c r="AU7" s="252">
        <v>0</v>
      </c>
      <c r="AV7" s="252">
        <v>0</v>
      </c>
      <c r="AW7" s="252">
        <v>0</v>
      </c>
      <c r="AX7" s="252"/>
      <c r="AY7" s="252">
        <f t="shared" si="5"/>
        <v>0</v>
      </c>
      <c r="AZ7" s="40">
        <f t="shared" si="6"/>
        <v>0</v>
      </c>
      <c r="BA7" s="41">
        <v>0</v>
      </c>
      <c r="BB7" s="41">
        <v>0</v>
      </c>
      <c r="BC7" s="41">
        <v>0</v>
      </c>
      <c r="BD7" s="42"/>
      <c r="BE7" s="39">
        <f t="shared" si="7"/>
        <v>0</v>
      </c>
      <c r="BF7" s="41">
        <v>0</v>
      </c>
      <c r="BG7" s="41">
        <v>0</v>
      </c>
      <c r="BH7" s="41">
        <v>0</v>
      </c>
      <c r="BI7" s="42"/>
      <c r="BJ7" s="39">
        <f t="shared" si="8"/>
        <v>0</v>
      </c>
      <c r="BK7" s="41">
        <v>0</v>
      </c>
      <c r="BL7" s="41">
        <v>0</v>
      </c>
      <c r="BM7" s="41">
        <v>0</v>
      </c>
      <c r="BN7" s="42"/>
      <c r="BO7" s="39">
        <f t="shared" si="9"/>
        <v>0</v>
      </c>
      <c r="BP7" s="41">
        <v>0</v>
      </c>
      <c r="BQ7" s="41">
        <v>0</v>
      </c>
      <c r="BR7" s="41">
        <v>0</v>
      </c>
      <c r="BS7" s="42"/>
      <c r="BT7" s="39">
        <f t="shared" si="10"/>
        <v>0</v>
      </c>
      <c r="BU7" s="43">
        <v>0</v>
      </c>
      <c r="BV7" s="43">
        <v>0</v>
      </c>
      <c r="BW7" s="43">
        <v>0</v>
      </c>
      <c r="BX7" s="42"/>
      <c r="BY7" s="39">
        <f t="shared" si="11"/>
        <v>0</v>
      </c>
      <c r="BZ7" s="43">
        <v>0</v>
      </c>
      <c r="CA7" s="43">
        <v>0</v>
      </c>
      <c r="CB7" s="43">
        <v>0</v>
      </c>
      <c r="CC7" s="44"/>
      <c r="CD7" s="45">
        <f t="shared" si="12"/>
        <v>0</v>
      </c>
      <c r="CE7" s="46"/>
      <c r="CF7" s="47"/>
      <c r="CG7" s="47"/>
      <c r="CH7" s="42"/>
      <c r="CI7" s="47"/>
      <c r="CJ7" s="47"/>
      <c r="CK7" s="47"/>
      <c r="CL7" s="42"/>
      <c r="CM7" s="47"/>
      <c r="CN7" s="47"/>
      <c r="CO7" s="47"/>
      <c r="CP7" s="42"/>
      <c r="CQ7" s="47"/>
      <c r="CR7" s="47"/>
      <c r="CS7" s="47"/>
      <c r="CT7" s="42"/>
      <c r="CU7" s="47"/>
      <c r="CV7" s="47"/>
      <c r="CW7" s="47"/>
      <c r="CX7" s="42"/>
      <c r="CY7" s="47"/>
      <c r="CZ7" s="47"/>
      <c r="DA7" s="47"/>
      <c r="DB7" s="48"/>
      <c r="DC7" s="49"/>
      <c r="DD7" s="50">
        <f t="shared" si="33"/>
        <v>0</v>
      </c>
      <c r="DE7" s="51">
        <f t="shared" si="34"/>
        <v>0</v>
      </c>
      <c r="DF7" s="51">
        <f t="shared" si="35"/>
        <v>0</v>
      </c>
      <c r="DG7" s="38">
        <f t="shared" si="32"/>
        <v>0</v>
      </c>
      <c r="DH7" s="52">
        <f t="shared" si="13"/>
        <v>0</v>
      </c>
      <c r="DI7" s="39">
        <f t="shared" si="14"/>
        <v>0</v>
      </c>
      <c r="DJ7" s="53">
        <f t="shared" si="15"/>
        <v>2</v>
      </c>
      <c r="DK7" s="54">
        <f t="shared" si="16"/>
        <v>0</v>
      </c>
      <c r="DL7" s="39">
        <f t="shared" si="17"/>
        <v>0</v>
      </c>
      <c r="DM7" s="39">
        <f t="shared" si="18"/>
        <v>2</v>
      </c>
      <c r="DN7" s="39">
        <f t="shared" si="19"/>
        <v>0</v>
      </c>
      <c r="DO7" s="39">
        <f t="shared" si="20"/>
        <v>0</v>
      </c>
      <c r="DP7" s="39">
        <f t="shared" si="21"/>
        <v>2</v>
      </c>
      <c r="DQ7" s="55">
        <f t="shared" si="22"/>
        <v>0</v>
      </c>
      <c r="DR7" s="55">
        <f t="shared" si="23"/>
        <v>0</v>
      </c>
      <c r="DS7" s="55">
        <f t="shared" si="24"/>
        <v>2</v>
      </c>
      <c r="DT7" s="55">
        <f t="shared" si="25"/>
        <v>0</v>
      </c>
      <c r="DU7" s="55">
        <f t="shared" si="26"/>
        <v>0</v>
      </c>
      <c r="DV7" s="56">
        <f t="shared" si="27"/>
        <v>20</v>
      </c>
      <c r="DW7" s="55">
        <f>IF(DV7&lt;&gt;20,RANK(DV7,$DV$4:$DV$9,1)+COUNTIF(DV$4:DV7,DV7)-1,20)</f>
        <v>20</v>
      </c>
      <c r="DX7" s="57">
        <f t="shared" si="28"/>
        <v>0</v>
      </c>
      <c r="DY7" s="58" t="str">
        <f t="shared" si="29"/>
        <v>-</v>
      </c>
      <c r="DZ7" s="32"/>
      <c r="EA7" s="4"/>
      <c r="EB7" s="4"/>
    </row>
    <row r="8" spans="1:132" ht="15.9" customHeight="1" x14ac:dyDescent="0.25">
      <c r="A8" s="4"/>
      <c r="B8" s="4"/>
      <c r="C8" s="5"/>
      <c r="D8" s="59">
        <f>classi!B260</f>
        <v>0</v>
      </c>
      <c r="E8" s="33"/>
      <c r="F8" s="34">
        <f>classi!C260</f>
        <v>0</v>
      </c>
      <c r="G8" s="34">
        <f>classi!D260</f>
        <v>0</v>
      </c>
      <c r="H8" s="34">
        <f>classi!G260</f>
        <v>0</v>
      </c>
      <c r="I8" s="33"/>
      <c r="J8" s="33"/>
      <c r="K8" s="33"/>
      <c r="L8" s="37">
        <v>0</v>
      </c>
      <c r="M8" s="37">
        <v>0</v>
      </c>
      <c r="N8" s="37">
        <v>0</v>
      </c>
      <c r="O8" s="38"/>
      <c r="P8" s="39">
        <f t="shared" si="36"/>
        <v>0</v>
      </c>
      <c r="Q8" s="37">
        <v>0</v>
      </c>
      <c r="R8" s="37">
        <v>0</v>
      </c>
      <c r="S8" s="37">
        <v>0</v>
      </c>
      <c r="T8" s="38"/>
      <c r="U8" s="39">
        <f t="shared" si="0"/>
        <v>0</v>
      </c>
      <c r="V8" s="37">
        <v>0</v>
      </c>
      <c r="W8" s="37">
        <v>0</v>
      </c>
      <c r="X8" s="37">
        <v>0</v>
      </c>
      <c r="Y8" s="38"/>
      <c r="Z8" s="39">
        <f t="shared" si="1"/>
        <v>0</v>
      </c>
      <c r="AA8" s="37">
        <v>0</v>
      </c>
      <c r="AB8" s="37">
        <v>0</v>
      </c>
      <c r="AC8" s="37">
        <v>0</v>
      </c>
      <c r="AD8" s="38"/>
      <c r="AE8" s="39">
        <f t="shared" si="2"/>
        <v>0</v>
      </c>
      <c r="AF8" s="37">
        <v>0</v>
      </c>
      <c r="AG8" s="37">
        <v>0</v>
      </c>
      <c r="AH8" s="37">
        <v>0</v>
      </c>
      <c r="AI8" s="38"/>
      <c r="AJ8" s="39">
        <f t="shared" si="37"/>
        <v>0</v>
      </c>
      <c r="AK8" s="37">
        <v>0</v>
      </c>
      <c r="AL8" s="37">
        <v>0</v>
      </c>
      <c r="AM8" s="37">
        <v>0</v>
      </c>
      <c r="AN8" s="38"/>
      <c r="AO8" s="39">
        <f t="shared" si="3"/>
        <v>0</v>
      </c>
      <c r="AP8" s="252">
        <v>0</v>
      </c>
      <c r="AQ8" s="252">
        <v>0</v>
      </c>
      <c r="AR8" s="252">
        <v>0</v>
      </c>
      <c r="AS8" s="252"/>
      <c r="AT8" s="39">
        <f t="shared" si="4"/>
        <v>0</v>
      </c>
      <c r="AU8" s="252">
        <v>0</v>
      </c>
      <c r="AV8" s="252">
        <v>0</v>
      </c>
      <c r="AW8" s="252">
        <v>0</v>
      </c>
      <c r="AX8" s="252"/>
      <c r="AY8" s="252">
        <f t="shared" si="5"/>
        <v>0</v>
      </c>
      <c r="AZ8" s="40">
        <f t="shared" si="6"/>
        <v>0</v>
      </c>
      <c r="BA8" s="41">
        <v>0</v>
      </c>
      <c r="BB8" s="41">
        <v>0</v>
      </c>
      <c r="BC8" s="41">
        <v>0</v>
      </c>
      <c r="BD8" s="42"/>
      <c r="BE8" s="39">
        <f t="shared" si="7"/>
        <v>0</v>
      </c>
      <c r="BF8" s="41">
        <v>0</v>
      </c>
      <c r="BG8" s="41">
        <v>0</v>
      </c>
      <c r="BH8" s="41">
        <v>0</v>
      </c>
      <c r="BI8" s="42"/>
      <c r="BJ8" s="39">
        <f t="shared" si="8"/>
        <v>0</v>
      </c>
      <c r="BK8" s="41">
        <v>0</v>
      </c>
      <c r="BL8" s="41">
        <v>0</v>
      </c>
      <c r="BM8" s="41">
        <v>0</v>
      </c>
      <c r="BN8" s="42"/>
      <c r="BO8" s="39">
        <f t="shared" si="9"/>
        <v>0</v>
      </c>
      <c r="BP8" s="41">
        <v>0</v>
      </c>
      <c r="BQ8" s="41">
        <v>0</v>
      </c>
      <c r="BR8" s="41">
        <v>0</v>
      </c>
      <c r="BS8" s="42"/>
      <c r="BT8" s="39">
        <f t="shared" si="10"/>
        <v>0</v>
      </c>
      <c r="BU8" s="43">
        <v>0</v>
      </c>
      <c r="BV8" s="43">
        <v>0</v>
      </c>
      <c r="BW8" s="43">
        <v>0</v>
      </c>
      <c r="BX8" s="42"/>
      <c r="BY8" s="39">
        <f t="shared" si="11"/>
        <v>0</v>
      </c>
      <c r="BZ8" s="43">
        <v>0</v>
      </c>
      <c r="CA8" s="43">
        <v>0</v>
      </c>
      <c r="CB8" s="43">
        <v>0</v>
      </c>
      <c r="CC8" s="44"/>
      <c r="CD8" s="45">
        <f t="shared" si="12"/>
        <v>0</v>
      </c>
      <c r="CE8" s="46"/>
      <c r="CF8" s="47"/>
      <c r="CG8" s="47"/>
      <c r="CH8" s="42"/>
      <c r="CI8" s="47"/>
      <c r="CJ8" s="47"/>
      <c r="CK8" s="47"/>
      <c r="CL8" s="42"/>
      <c r="CM8" s="47"/>
      <c r="CN8" s="47"/>
      <c r="CO8" s="47"/>
      <c r="CP8" s="42"/>
      <c r="CQ8" s="47"/>
      <c r="CR8" s="47"/>
      <c r="CS8" s="47"/>
      <c r="CT8" s="42"/>
      <c r="CU8" s="47"/>
      <c r="CV8" s="47"/>
      <c r="CW8" s="47"/>
      <c r="CX8" s="42"/>
      <c r="CY8" s="47"/>
      <c r="CZ8" s="47"/>
      <c r="DA8" s="47"/>
      <c r="DB8" s="48"/>
      <c r="DC8" s="49"/>
      <c r="DD8" s="50">
        <f t="shared" si="33"/>
        <v>0</v>
      </c>
      <c r="DE8" s="51">
        <f t="shared" si="34"/>
        <v>0</v>
      </c>
      <c r="DF8" s="51">
        <f t="shared" si="35"/>
        <v>0</v>
      </c>
      <c r="DG8" s="38">
        <f t="shared" si="32"/>
        <v>0</v>
      </c>
      <c r="DH8" s="52">
        <f t="shared" si="13"/>
        <v>0</v>
      </c>
      <c r="DI8" s="39">
        <f t="shared" si="14"/>
        <v>0</v>
      </c>
      <c r="DJ8" s="53">
        <f t="shared" si="15"/>
        <v>2</v>
      </c>
      <c r="DK8" s="54">
        <f t="shared" si="16"/>
        <v>0</v>
      </c>
      <c r="DL8" s="39">
        <f t="shared" si="17"/>
        <v>0</v>
      </c>
      <c r="DM8" s="39">
        <f t="shared" si="18"/>
        <v>2</v>
      </c>
      <c r="DN8" s="39">
        <f t="shared" si="19"/>
        <v>0</v>
      </c>
      <c r="DO8" s="39">
        <f t="shared" si="20"/>
        <v>0</v>
      </c>
      <c r="DP8" s="39">
        <f t="shared" si="21"/>
        <v>2</v>
      </c>
      <c r="DQ8" s="55">
        <f t="shared" si="22"/>
        <v>0</v>
      </c>
      <c r="DR8" s="55">
        <f t="shared" si="23"/>
        <v>0</v>
      </c>
      <c r="DS8" s="55">
        <f t="shared" si="24"/>
        <v>2</v>
      </c>
      <c r="DT8" s="55">
        <f t="shared" si="25"/>
        <v>0</v>
      </c>
      <c r="DU8" s="55">
        <f t="shared" si="26"/>
        <v>0</v>
      </c>
      <c r="DV8" s="56">
        <f t="shared" si="27"/>
        <v>20</v>
      </c>
      <c r="DW8" s="55">
        <f>IF(DV8&lt;&gt;20,RANK(DV8,$DV$4:$DV$9,1)+COUNTIF(DV$4:DV8,DV8)-1,20)</f>
        <v>20</v>
      </c>
      <c r="DX8" s="57">
        <f t="shared" si="28"/>
        <v>0</v>
      </c>
      <c r="DY8" s="58" t="str">
        <f t="shared" si="29"/>
        <v>-</v>
      </c>
      <c r="DZ8" s="32"/>
      <c r="EA8" s="4"/>
      <c r="EB8" s="4"/>
    </row>
    <row r="9" spans="1:132" ht="16.5" customHeight="1" thickBot="1" x14ac:dyDescent="0.3">
      <c r="A9" s="4"/>
      <c r="B9" s="4"/>
      <c r="C9" s="5"/>
      <c r="D9" s="60">
        <f>classi!B275</f>
        <v>0</v>
      </c>
      <c r="E9" s="62"/>
      <c r="F9" s="34">
        <f>classi!C275</f>
        <v>0</v>
      </c>
      <c r="G9" s="34">
        <f>classi!D275</f>
        <v>0</v>
      </c>
      <c r="H9" s="34">
        <f>classi!G275</f>
        <v>0</v>
      </c>
      <c r="I9" s="62"/>
      <c r="J9" s="62"/>
      <c r="K9" s="62"/>
      <c r="L9" s="149">
        <v>0</v>
      </c>
      <c r="M9" s="149">
        <v>0</v>
      </c>
      <c r="N9" s="149">
        <v>0</v>
      </c>
      <c r="O9" s="66"/>
      <c r="P9" s="67">
        <f t="shared" si="36"/>
        <v>0</v>
      </c>
      <c r="Q9" s="149">
        <v>0</v>
      </c>
      <c r="R9" s="149">
        <v>0</v>
      </c>
      <c r="S9" s="149">
        <v>0</v>
      </c>
      <c r="T9" s="66"/>
      <c r="U9" s="67">
        <f t="shared" si="0"/>
        <v>0</v>
      </c>
      <c r="V9" s="149">
        <v>0</v>
      </c>
      <c r="W9" s="149">
        <v>0</v>
      </c>
      <c r="X9" s="149">
        <v>0</v>
      </c>
      <c r="Y9" s="66"/>
      <c r="Z9" s="67">
        <f t="shared" si="1"/>
        <v>0</v>
      </c>
      <c r="AA9" s="149">
        <v>0</v>
      </c>
      <c r="AB9" s="149">
        <v>0</v>
      </c>
      <c r="AC9" s="149">
        <v>0</v>
      </c>
      <c r="AD9" s="66"/>
      <c r="AE9" s="67">
        <f t="shared" si="2"/>
        <v>0</v>
      </c>
      <c r="AF9" s="149">
        <v>0</v>
      </c>
      <c r="AG9" s="149">
        <v>0</v>
      </c>
      <c r="AH9" s="149">
        <v>0</v>
      </c>
      <c r="AI9" s="66"/>
      <c r="AJ9" s="67">
        <f t="shared" si="37"/>
        <v>0</v>
      </c>
      <c r="AK9" s="149">
        <v>0</v>
      </c>
      <c r="AL9" s="149">
        <v>0</v>
      </c>
      <c r="AM9" s="149">
        <v>0</v>
      </c>
      <c r="AN9" s="66"/>
      <c r="AO9" s="67">
        <f t="shared" si="3"/>
        <v>0</v>
      </c>
      <c r="AP9" s="253">
        <v>0</v>
      </c>
      <c r="AQ9" s="253">
        <v>0</v>
      </c>
      <c r="AR9" s="253">
        <v>0</v>
      </c>
      <c r="AS9" s="253"/>
      <c r="AT9" s="67">
        <f t="shared" si="4"/>
        <v>0</v>
      </c>
      <c r="AU9" s="253">
        <v>0</v>
      </c>
      <c r="AV9" s="253">
        <v>0</v>
      </c>
      <c r="AW9" s="253">
        <v>0</v>
      </c>
      <c r="AX9" s="253"/>
      <c r="AY9" s="253">
        <f t="shared" si="5"/>
        <v>0</v>
      </c>
      <c r="AZ9" s="137">
        <f t="shared" si="6"/>
        <v>0</v>
      </c>
      <c r="BA9" s="68">
        <v>0</v>
      </c>
      <c r="BB9" s="68">
        <v>0</v>
      </c>
      <c r="BC9" s="68">
        <v>0</v>
      </c>
      <c r="BD9" s="69"/>
      <c r="BE9" s="67">
        <f t="shared" si="7"/>
        <v>0</v>
      </c>
      <c r="BF9" s="68">
        <v>0</v>
      </c>
      <c r="BG9" s="68">
        <v>0</v>
      </c>
      <c r="BH9" s="68">
        <v>0</v>
      </c>
      <c r="BI9" s="69"/>
      <c r="BJ9" s="67">
        <f t="shared" si="8"/>
        <v>0</v>
      </c>
      <c r="BK9" s="68">
        <v>0</v>
      </c>
      <c r="BL9" s="68">
        <v>0</v>
      </c>
      <c r="BM9" s="68">
        <v>0</v>
      </c>
      <c r="BN9" s="69"/>
      <c r="BO9" s="67">
        <f t="shared" si="9"/>
        <v>0</v>
      </c>
      <c r="BP9" s="68">
        <v>0</v>
      </c>
      <c r="BQ9" s="68">
        <v>0</v>
      </c>
      <c r="BR9" s="68">
        <v>0</v>
      </c>
      <c r="BS9" s="69"/>
      <c r="BT9" s="67">
        <f t="shared" si="10"/>
        <v>0</v>
      </c>
      <c r="BU9" s="70">
        <v>0</v>
      </c>
      <c r="BV9" s="70">
        <v>0</v>
      </c>
      <c r="BW9" s="70">
        <v>0</v>
      </c>
      <c r="BX9" s="69"/>
      <c r="BY9" s="67">
        <f t="shared" si="11"/>
        <v>0</v>
      </c>
      <c r="BZ9" s="70">
        <v>0</v>
      </c>
      <c r="CA9" s="70">
        <v>0</v>
      </c>
      <c r="CB9" s="70">
        <v>0</v>
      </c>
      <c r="CC9" s="71"/>
      <c r="CD9" s="72">
        <f t="shared" si="12"/>
        <v>0</v>
      </c>
      <c r="CE9" s="73"/>
      <c r="CF9" s="74"/>
      <c r="CG9" s="74"/>
      <c r="CH9" s="69"/>
      <c r="CI9" s="74"/>
      <c r="CJ9" s="74"/>
      <c r="CK9" s="74"/>
      <c r="CL9" s="69"/>
      <c r="CM9" s="74"/>
      <c r="CN9" s="74"/>
      <c r="CO9" s="74"/>
      <c r="CP9" s="69"/>
      <c r="CQ9" s="74"/>
      <c r="CR9" s="74"/>
      <c r="CS9" s="74"/>
      <c r="CT9" s="69"/>
      <c r="CU9" s="74"/>
      <c r="CV9" s="74"/>
      <c r="CW9" s="74"/>
      <c r="CX9" s="69"/>
      <c r="CY9" s="74"/>
      <c r="CZ9" s="74"/>
      <c r="DA9" s="74"/>
      <c r="DB9" s="75"/>
      <c r="DC9" s="76"/>
      <c r="DD9" s="77">
        <f t="shared" si="33"/>
        <v>0</v>
      </c>
      <c r="DE9" s="78">
        <f t="shared" si="34"/>
        <v>0</v>
      </c>
      <c r="DF9" s="78">
        <f t="shared" si="35"/>
        <v>0</v>
      </c>
      <c r="DG9" s="66">
        <f t="shared" si="32"/>
        <v>0</v>
      </c>
      <c r="DH9" s="79">
        <f t="shared" si="13"/>
        <v>0</v>
      </c>
      <c r="DI9" s="67">
        <f t="shared" si="14"/>
        <v>0</v>
      </c>
      <c r="DJ9" s="80">
        <f t="shared" si="15"/>
        <v>2</v>
      </c>
      <c r="DK9" s="81">
        <f t="shared" si="16"/>
        <v>0</v>
      </c>
      <c r="DL9" s="67">
        <f t="shared" si="17"/>
        <v>0</v>
      </c>
      <c r="DM9" s="67">
        <f t="shared" si="18"/>
        <v>2</v>
      </c>
      <c r="DN9" s="67">
        <f t="shared" si="19"/>
        <v>0</v>
      </c>
      <c r="DO9" s="67">
        <f t="shared" si="20"/>
        <v>0</v>
      </c>
      <c r="DP9" s="67">
        <f t="shared" si="21"/>
        <v>2</v>
      </c>
      <c r="DQ9" s="82">
        <f t="shared" si="22"/>
        <v>0</v>
      </c>
      <c r="DR9" s="82">
        <f t="shared" si="23"/>
        <v>0</v>
      </c>
      <c r="DS9" s="83">
        <f t="shared" si="24"/>
        <v>2</v>
      </c>
      <c r="DT9" s="82">
        <f t="shared" si="25"/>
        <v>0</v>
      </c>
      <c r="DU9" s="82">
        <f t="shared" si="26"/>
        <v>0</v>
      </c>
      <c r="DV9" s="83">
        <f t="shared" si="27"/>
        <v>20</v>
      </c>
      <c r="DW9" s="82">
        <f>IF(DV9&lt;&gt;20,RANK(DV9,$DV$4:$DV$9,1)+COUNTIF(DV$4:DV9,DV9)-1,20)</f>
        <v>20</v>
      </c>
      <c r="DX9" s="84">
        <f t="shared" si="28"/>
        <v>0</v>
      </c>
      <c r="DY9" s="85" t="str">
        <f t="shared" si="29"/>
        <v>-</v>
      </c>
      <c r="DZ9" s="32"/>
      <c r="EA9" s="4"/>
      <c r="EB9" s="4"/>
    </row>
    <row r="10" spans="1:132" ht="16.5" customHeight="1" x14ac:dyDescent="0.25">
      <c r="A10" s="4"/>
      <c r="B10" s="4"/>
      <c r="C10" s="11"/>
      <c r="D10" s="132"/>
      <c r="E10" s="86"/>
      <c r="F10" s="132"/>
      <c r="G10" s="132"/>
      <c r="H10" s="132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8"/>
      <c r="DL10" s="88"/>
      <c r="DM10" s="88"/>
      <c r="DN10" s="88"/>
      <c r="DO10" s="88"/>
      <c r="DP10" s="88"/>
      <c r="DQ10" s="88"/>
      <c r="DR10" s="89">
        <f t="shared" si="23"/>
        <v>0</v>
      </c>
      <c r="DS10" s="90"/>
      <c r="DT10" s="88"/>
      <c r="DU10" s="88"/>
      <c r="DV10" s="88"/>
      <c r="DW10" s="88"/>
      <c r="DX10" s="88"/>
      <c r="DY10" s="88"/>
      <c r="DZ10" s="11"/>
      <c r="EA10" s="4"/>
      <c r="EB10" s="4"/>
    </row>
    <row r="11" spans="1:132" ht="15.9" customHeight="1" x14ac:dyDescent="0.25">
      <c r="A11" s="4"/>
      <c r="B11" s="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2"/>
      <c r="DL11" s="92"/>
      <c r="DM11" s="92"/>
      <c r="DN11" s="92"/>
      <c r="DO11" s="92"/>
      <c r="DP11" s="92"/>
      <c r="DQ11" s="11"/>
      <c r="DR11" s="11"/>
      <c r="DS11" s="11"/>
      <c r="DT11" s="11"/>
      <c r="DU11" s="11"/>
      <c r="DV11" s="11"/>
      <c r="DW11" s="11"/>
      <c r="DX11" s="93"/>
      <c r="DY11" s="93"/>
      <c r="DZ11" s="11"/>
      <c r="EA11" s="4"/>
      <c r="EB11" s="4"/>
    </row>
    <row r="12" spans="1:132" ht="16.5" customHeight="1" x14ac:dyDescent="0.25">
      <c r="A12" s="4"/>
      <c r="B12" s="4"/>
      <c r="C12" s="11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2"/>
      <c r="DL12" s="92"/>
      <c r="DM12" s="92"/>
      <c r="DN12" s="92"/>
      <c r="DO12" s="92"/>
      <c r="DP12" s="92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4"/>
      <c r="EB12" s="4"/>
    </row>
    <row r="13" spans="1:132" ht="17.100000000000001" customHeight="1" x14ac:dyDescent="0.25">
      <c r="A13" s="4"/>
      <c r="B13" s="4"/>
      <c r="C13" s="5"/>
      <c r="D13" s="94" t="str">
        <f>D2</f>
        <v>SENIOR/HAND.</v>
      </c>
      <c r="E13" s="95"/>
      <c r="F13" s="96"/>
      <c r="G13" s="97"/>
      <c r="H13" s="98"/>
      <c r="I13" s="322"/>
      <c r="J13" s="99"/>
      <c r="K13" s="100"/>
      <c r="L13" s="348" t="s">
        <v>25</v>
      </c>
      <c r="M13" s="349"/>
      <c r="N13" s="349"/>
      <c r="O13" s="350"/>
      <c r="P13" s="348" t="s">
        <v>26</v>
      </c>
      <c r="Q13" s="349"/>
      <c r="R13" s="349"/>
      <c r="S13" s="349"/>
      <c r="T13" s="350"/>
      <c r="U13" s="348" t="s">
        <v>27</v>
      </c>
      <c r="V13" s="349"/>
      <c r="W13" s="349"/>
      <c r="X13" s="349"/>
      <c r="Y13" s="349"/>
      <c r="Z13" s="349"/>
      <c r="AA13" s="350"/>
      <c r="AB13" s="101"/>
      <c r="AC13" s="323"/>
      <c r="AD13" s="323"/>
      <c r="AE13" s="324"/>
      <c r="AF13" s="325"/>
      <c r="AG13" s="32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4"/>
      <c r="EB13" s="4"/>
    </row>
    <row r="14" spans="1:132" ht="17.100000000000001" customHeight="1" x14ac:dyDescent="0.25">
      <c r="A14" s="4"/>
      <c r="B14" s="4"/>
      <c r="C14" s="5"/>
      <c r="D14" s="17" t="s">
        <v>55</v>
      </c>
      <c r="E14" s="18"/>
      <c r="F14" s="19" t="s">
        <v>2</v>
      </c>
      <c r="G14" s="19" t="s">
        <v>3</v>
      </c>
      <c r="H14" s="19" t="s">
        <v>17</v>
      </c>
      <c r="I14" s="102"/>
      <c r="J14" s="102"/>
      <c r="K14" s="103"/>
      <c r="L14" s="104" t="s">
        <v>28</v>
      </c>
      <c r="M14" s="105" t="s">
        <v>29</v>
      </c>
      <c r="N14" s="105" t="s">
        <v>30</v>
      </c>
      <c r="O14" s="106" t="s">
        <v>31</v>
      </c>
      <c r="P14" s="104" t="s">
        <v>32</v>
      </c>
      <c r="Q14" s="105" t="s">
        <v>33</v>
      </c>
      <c r="R14" s="105" t="s">
        <v>34</v>
      </c>
      <c r="S14" s="105" t="s">
        <v>35</v>
      </c>
      <c r="T14" s="107" t="s">
        <v>65</v>
      </c>
      <c r="U14" s="104" t="s">
        <v>37</v>
      </c>
      <c r="V14" s="105" t="s">
        <v>38</v>
      </c>
      <c r="W14" s="105" t="s">
        <v>39</v>
      </c>
      <c r="X14" s="105" t="s">
        <v>40</v>
      </c>
      <c r="Y14" s="105" t="s">
        <v>66</v>
      </c>
      <c r="Z14" s="105" t="s">
        <v>67</v>
      </c>
      <c r="AA14" s="106" t="s">
        <v>68</v>
      </c>
      <c r="AB14" s="104" t="s">
        <v>69</v>
      </c>
      <c r="AC14" s="108" t="s">
        <v>52</v>
      </c>
      <c r="AD14" s="108" t="s">
        <v>1</v>
      </c>
      <c r="AE14" s="109"/>
      <c r="AF14" s="110"/>
      <c r="AG14" s="32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4"/>
      <c r="EB14" s="4"/>
    </row>
    <row r="15" spans="1:132" ht="16.5" customHeight="1" x14ac:dyDescent="0.25">
      <c r="A15" s="4"/>
      <c r="B15" s="4"/>
      <c r="C15" s="111">
        <v>1</v>
      </c>
      <c r="D15" s="112">
        <f>IF(AA15="-",INDEX(DV$1:DV$9,MATCH(C15,$DW$1:$DW$9,0)),AA15)</f>
        <v>1</v>
      </c>
      <c r="E15" s="113"/>
      <c r="F15" s="114" t="str">
        <f>INDEX(F$1:F$9,MATCH(C15,$DW$1:$DW$9,0))</f>
        <v>MARINA</v>
      </c>
      <c r="G15" s="114" t="str">
        <f>INDEX(G$1:G$9,MATCH(C15,$DW$1:$DW$9,0))</f>
        <v>LOCATELLI</v>
      </c>
      <c r="H15" s="114" t="str">
        <f>INDEX(H$1:H$9,MATCH(C15,$DW$1:$DW$9,0))</f>
        <v>CHAGALL-B OF CRAZY SISSY'S HOME</v>
      </c>
      <c r="I15" s="113"/>
      <c r="J15" s="113"/>
      <c r="K15" s="115"/>
      <c r="L15" s="116">
        <f>INDEX(P$1:P$9,MATCH(C15,$DW$1:$DW$9,0))</f>
        <v>44</v>
      </c>
      <c r="M15" s="117">
        <f>INDEX(U$1:U$9,MATCH(C15,$DW$1:$DW$9,0))</f>
        <v>22.666666666666668</v>
      </c>
      <c r="N15" s="117">
        <f>INDEX(Z$1:Z$9,MATCH(C15,$DW$1:$DW$9,0))</f>
        <v>21.666666666666668</v>
      </c>
      <c r="O15" s="118">
        <f>INDEX(AE$1:AE$9,MATCH(C15,$DW$1:$DW$9,0))</f>
        <v>22.333333333333332</v>
      </c>
      <c r="P15" s="116">
        <f>INDEX(AJ$1:AJ$9,MATCH(C15,$DW$1:$DW$9,0))</f>
        <v>42</v>
      </c>
      <c r="Q15" s="117">
        <f>INDEX(AO$1:AO$9,MATCH(C15,$DW$1:$DW$9,0))</f>
        <v>20.666666666666668</v>
      </c>
      <c r="R15" s="117">
        <f>INDEX(AT$1:AT$9,MATCH(C15,$DW$1:$DW$9,0))</f>
        <v>0</v>
      </c>
      <c r="S15" s="118">
        <f>INDEX(AY$1:AY$9,MATCH(C15,$DW$1:$DW$9,0))</f>
        <v>0</v>
      </c>
      <c r="T15" s="119">
        <f>INDEX(AZ$1:AZ$9,MATCH(C15,$DW$1:$DW$9,0))</f>
        <v>173.33333333333334</v>
      </c>
      <c r="U15" s="116">
        <f>INDEX(BE$1:BE$9,MATCH(C15,$DW$1:$DW$9,0))</f>
        <v>0</v>
      </c>
      <c r="V15" s="117">
        <f>INDEX(BJ$1:BJ$9,MATCH(C15,$DW$1:$DW$9,0))</f>
        <v>0</v>
      </c>
      <c r="W15" s="117">
        <f>INDEX(BO$1:BO$9,MATCH(C15,$DW$1:$DW$9,0))</f>
        <v>0</v>
      </c>
      <c r="X15" s="117">
        <f>INDEX(BT$1:BT$9,MATCH(C15,$DW$1:$DW$9,0))</f>
        <v>0</v>
      </c>
      <c r="Y15" s="117">
        <f>INDEX(BY$1:BY$9,MATCH(C15,$DW$1:$DW$9,0))</f>
        <v>0</v>
      </c>
      <c r="Z15" s="118">
        <f>INDEX(CD$1:CD$9,MATCH(C15,$DW$1:$DW$9,0))</f>
        <v>0</v>
      </c>
      <c r="AA15" s="120" t="str">
        <f>INDEX(DY$1:DY$9,MATCH(C15,$DW$1:$DW$9,0))</f>
        <v>-</v>
      </c>
      <c r="AB15" s="116">
        <f>INDEX(DH$1:DH$9,MATCH(C15,$DW$1:$DW$9,0))</f>
        <v>0</v>
      </c>
      <c r="AC15" s="117">
        <f>INDEX(DI$1:DI$9,MATCH(C15,$DW$1:$DW$9,0))</f>
        <v>173.33333333333334</v>
      </c>
      <c r="AD15" s="138">
        <f>INDEX(D$1:D$9,MATCH(C15,$DW$1:$DW$9,0))</f>
        <v>31</v>
      </c>
      <c r="AE15" s="290">
        <v>1</v>
      </c>
      <c r="AF15" s="123" t="str">
        <f>IF(AC15&gt;=150,"Point","-")</f>
        <v>Point</v>
      </c>
      <c r="AG15" s="124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4"/>
      <c r="EB15" s="4"/>
    </row>
    <row r="16" spans="1:132" ht="15.9" customHeight="1" x14ac:dyDescent="0.25">
      <c r="A16" s="4"/>
      <c r="B16" s="4"/>
      <c r="C16" s="111">
        <v>2</v>
      </c>
      <c r="D16" s="125" t="e">
        <f>IF(AA16="-",INDEX(DV$1:DV$9,MATCH(C16,$DW$1:$DW$9,0)),AA16)</f>
        <v>#N/A</v>
      </c>
      <c r="E16" s="33"/>
      <c r="F16" s="126" t="e">
        <f>INDEX(F$1:F$9,MATCH(C16,$DW$1:$DW$9,0))</f>
        <v>#N/A</v>
      </c>
      <c r="G16" s="126" t="e">
        <f>INDEX(G$1:G$9,MATCH(C16,$DW$1:$DW$9,0))</f>
        <v>#N/A</v>
      </c>
      <c r="H16" s="126" t="e">
        <f>INDEX(H$1:H$9,MATCH(C16,$DW$1:$DW$9,0))</f>
        <v>#N/A</v>
      </c>
      <c r="I16" s="33"/>
      <c r="J16" s="33"/>
      <c r="K16" s="127"/>
      <c r="L16" s="54" t="e">
        <f>INDEX(P$1:P$9,MATCH(C16,$DW$1:$DW$9,0))</f>
        <v>#N/A</v>
      </c>
      <c r="M16" s="39" t="e">
        <f>INDEX(U$1:U$9,MATCH(C16,$DW$1:$DW$9,0))</f>
        <v>#N/A</v>
      </c>
      <c r="N16" s="39" t="e">
        <f>INDEX(Z$1:Z$9,MATCH(C16,$DW$1:$DW$9,0))</f>
        <v>#N/A</v>
      </c>
      <c r="O16" s="53" t="e">
        <f>INDEX(AE$1:AE$9,MATCH(C16,$DW$1:$DW$9,0))</f>
        <v>#N/A</v>
      </c>
      <c r="P16" s="54" t="e">
        <f>INDEX(AJ$1:AJ$9,MATCH(C16,$DW$1:$DW$9,0))</f>
        <v>#N/A</v>
      </c>
      <c r="Q16" s="39" t="e">
        <f>INDEX(AO$1:AO$9,MATCH(C16,$DW$1:$DW$9,0))</f>
        <v>#N/A</v>
      </c>
      <c r="R16" s="39" t="e">
        <f>INDEX(AT$1:AT$9,MATCH(C16,$DW$1:$DW$9,0))</f>
        <v>#N/A</v>
      </c>
      <c r="S16" s="45" t="e">
        <f>INDEX(AY$1:AY$9,MATCH(C16,$DW$1:$DW$9,0))</f>
        <v>#N/A</v>
      </c>
      <c r="T16" s="128" t="e">
        <f>INDEX(AZ$1:AZ$9,MATCH(C16,$DW$1:$DW$9,0))</f>
        <v>#N/A</v>
      </c>
      <c r="U16" s="54" t="e">
        <f>INDEX(BE$1:BE$9,MATCH(C16,$DW$1:$DW$9,0))</f>
        <v>#N/A</v>
      </c>
      <c r="V16" s="39" t="e">
        <f>INDEX(BJ1:BJ20,MATCH(C16,$DW1:$DW20,0))</f>
        <v>#N/A</v>
      </c>
      <c r="W16" s="39" t="e">
        <f>INDEX(BO$1:BO$9,MATCH(C16,$DW$1:$DW$9,0))</f>
        <v>#N/A</v>
      </c>
      <c r="X16" s="39" t="e">
        <f>INDEX(BT$1:BT$9,MATCH(C16,$DW$1:$DW$9,0))</f>
        <v>#N/A</v>
      </c>
      <c r="Y16" s="39" t="e">
        <f>INDEX(BY$1:BY$9,MATCH(C16,$DW$1:$DW$9,0))</f>
        <v>#N/A</v>
      </c>
      <c r="Z16" s="45" t="e">
        <f>INDEX(CD$1:CD$9,MATCH(C16,$DW$1:$DW$9,0))</f>
        <v>#N/A</v>
      </c>
      <c r="AA16" s="129" t="e">
        <f>INDEX(DY$1:DY$9,MATCH(C16,$DW$1:$DW$9,0))</f>
        <v>#N/A</v>
      </c>
      <c r="AB16" s="54" t="e">
        <f>INDEX(DH$1:DH$9,MATCH(C16,$DW$1:$DW$9,0))</f>
        <v>#N/A</v>
      </c>
      <c r="AC16" s="39" t="e">
        <f>INDEX(DI$1:DI$9,MATCH(C16,$DW$1:$DW$9,0))</f>
        <v>#N/A</v>
      </c>
      <c r="AD16" s="56" t="e">
        <f>INDEX(D$1:D$9,MATCH(C16,$DW$1:$DW$9,0))</f>
        <v>#N/A</v>
      </c>
      <c r="AE16" s="57"/>
      <c r="AF16" s="131" t="e">
        <f>IF(AC16&gt;=0.85,"Point","-")</f>
        <v>#N/A</v>
      </c>
      <c r="AG16" s="130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4"/>
      <c r="EB16" s="4"/>
    </row>
    <row r="17" spans="1:132" ht="15.9" customHeight="1" x14ac:dyDescent="0.25">
      <c r="A17" s="4"/>
      <c r="B17" s="4"/>
      <c r="C17" s="111">
        <v>3</v>
      </c>
      <c r="D17" s="125" t="e">
        <f>IF(AA17="-",INDEX(DV$1:DV$9,MATCH(C17,$DW$1:$DW$9,0)),AA17)</f>
        <v>#N/A</v>
      </c>
      <c r="E17" s="33"/>
      <c r="F17" s="126" t="e">
        <f>INDEX(F$1:F$9,MATCH(C17,$DW$1:$DW$9,0))</f>
        <v>#N/A</v>
      </c>
      <c r="G17" s="126" t="e">
        <f>INDEX(G$1:G$9,MATCH(C17,$DW$1:$DW$9,0))</f>
        <v>#N/A</v>
      </c>
      <c r="H17" s="126" t="e">
        <f>INDEX(H$1:H$9,MATCH(C17,$DW$1:$DW$9,0))</f>
        <v>#N/A</v>
      </c>
      <c r="I17" s="33"/>
      <c r="J17" s="33"/>
      <c r="K17" s="127"/>
      <c r="L17" s="54" t="e">
        <f>INDEX(P$1:P$9,MATCH(C17,$DW$1:$DW$9,0))</f>
        <v>#N/A</v>
      </c>
      <c r="M17" s="39" t="e">
        <f>INDEX(U$1:U$9,MATCH(C17,$DW$1:$DW$9,0))</f>
        <v>#N/A</v>
      </c>
      <c r="N17" s="39" t="e">
        <f>INDEX(Z$1:Z$9,MATCH(C17,$DW$1:$DW$9,0))</f>
        <v>#N/A</v>
      </c>
      <c r="O17" s="53" t="e">
        <f>INDEX(AE$1:AE$9,MATCH(C17,$DW$1:$DW$9,0))</f>
        <v>#N/A</v>
      </c>
      <c r="P17" s="54" t="e">
        <f>INDEX(AJ$1:AJ$9,MATCH(C17,$DW$1:$DW$9,0))</f>
        <v>#N/A</v>
      </c>
      <c r="Q17" s="39" t="e">
        <f>INDEX(AO$1:AO$9,MATCH(C17,$DW$1:$DW$9,0))</f>
        <v>#N/A</v>
      </c>
      <c r="R17" s="39" t="e">
        <f>INDEX(AT$1:AT$9,MATCH(C17,$DW$1:$DW$9,0))</f>
        <v>#N/A</v>
      </c>
      <c r="S17" s="45" t="e">
        <f>INDEX(AY$1:AY$9,MATCH(C17,$DW$1:$DW$9,0))</f>
        <v>#N/A</v>
      </c>
      <c r="T17" s="128" t="e">
        <f>INDEX(AZ$1:AZ$9,MATCH(C17,$DW$1:$DW$9,0))</f>
        <v>#N/A</v>
      </c>
      <c r="U17" s="54" t="e">
        <f>INDEX(BE$1:BE$9,MATCH(C17,$DW$1:$DW$9,0))</f>
        <v>#N/A</v>
      </c>
      <c r="V17" s="39" t="e">
        <f>INDEX(BJ1:BJ20,MATCH(C17,$DW1:$DW20,0))</f>
        <v>#N/A</v>
      </c>
      <c r="W17" s="39" t="e">
        <f>INDEX(BO$1:BO$9,MATCH(C17,$DW$1:$DW$9,0))</f>
        <v>#N/A</v>
      </c>
      <c r="X17" s="39" t="e">
        <f>INDEX(BT$1:BT$9,MATCH(C17,$DW$1:$DW$9,0))</f>
        <v>#N/A</v>
      </c>
      <c r="Y17" s="39" t="e">
        <f>INDEX(BY$1:BY$9,MATCH(C17,$DW$1:$DW$9,0))</f>
        <v>#N/A</v>
      </c>
      <c r="Z17" s="45" t="e">
        <f>INDEX(CD$1:CD$9,MATCH(C17,$DW$1:$DW$9,0))</f>
        <v>#N/A</v>
      </c>
      <c r="AA17" s="129" t="e">
        <f>INDEX(DY$1:DY$9,MATCH(C17,$DW$1:$DW$9,0))</f>
        <v>#N/A</v>
      </c>
      <c r="AB17" s="54" t="e">
        <f>INDEX(DH$1:DH$9,MATCH(C17,$DW$1:$DW$9,0))</f>
        <v>#N/A</v>
      </c>
      <c r="AC17" s="39" t="e">
        <f>INDEX(DI$1:DI$9,MATCH(C17,$DW$1:$DW$9,0))</f>
        <v>#N/A</v>
      </c>
      <c r="AD17" s="56" t="e">
        <f>INDEX(D$1:D$9,MATCH(C17,$DW$1:$DW$9,0))</f>
        <v>#N/A</v>
      </c>
      <c r="AE17" s="57"/>
      <c r="AF17" s="131" t="str">
        <f>IF(AE17&gt;=0.85,"Point","-")</f>
        <v>-</v>
      </c>
      <c r="AG17" s="130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4"/>
      <c r="EB17" s="4"/>
    </row>
    <row r="18" spans="1:132" ht="15.9" customHeight="1" x14ac:dyDescent="0.25">
      <c r="A18" s="4"/>
      <c r="B18" s="4"/>
      <c r="C18" s="111">
        <v>4</v>
      </c>
      <c r="D18" s="125" t="e">
        <f>IF(AA18="-",INDEX(DV$1:DV$9,MATCH(C18,$DW$1:$DW$9,0)),AA18)</f>
        <v>#N/A</v>
      </c>
      <c r="E18" s="33"/>
      <c r="F18" s="126" t="e">
        <f>INDEX(F$1:F$9,MATCH(C18,$DW$1:$DW$9,0))</f>
        <v>#N/A</v>
      </c>
      <c r="G18" s="126" t="e">
        <f>INDEX(G$1:G$9,MATCH(C18,$DW$1:$DW$9,0))</f>
        <v>#N/A</v>
      </c>
      <c r="H18" s="126" t="e">
        <f>INDEX(H$1:H$9,MATCH(C18,$DW$1:$DW$9,0))</f>
        <v>#N/A</v>
      </c>
      <c r="I18" s="33"/>
      <c r="J18" s="33"/>
      <c r="K18" s="127"/>
      <c r="L18" s="54" t="e">
        <f>INDEX(P$1:P$9,MATCH(C18,$DW$1:$DW$9,0))</f>
        <v>#N/A</v>
      </c>
      <c r="M18" s="39" t="e">
        <f>INDEX(U$1:U$9,MATCH(C18,$DW$1:$DW$9,0))</f>
        <v>#N/A</v>
      </c>
      <c r="N18" s="39" t="e">
        <f>INDEX(Z$1:Z$9,MATCH(C18,$DW$1:$DW$9,0))</f>
        <v>#N/A</v>
      </c>
      <c r="O18" s="45" t="e">
        <f>INDEX(AE$1:AE$9,MATCH(C18,$DW$1:$DW$9,0))</f>
        <v>#N/A</v>
      </c>
      <c r="P18" s="54" t="e">
        <f>INDEX(AJ$1:AJ$9,MATCH(C18,$DW$1:$DW$9,0))</f>
        <v>#N/A</v>
      </c>
      <c r="Q18" s="39" t="e">
        <f>INDEX(AO$1:AO$9,MATCH(C18,$DW$1:$DW$9,0))</f>
        <v>#N/A</v>
      </c>
      <c r="R18" s="39" t="e">
        <f>INDEX(AT$1:AT$9,MATCH(C18,$DW$1:$DW$9,0))</f>
        <v>#N/A</v>
      </c>
      <c r="S18" s="45" t="e">
        <f>INDEX(AY$1:AY$9,MATCH(C18,$DW$1:$DW$9,0))</f>
        <v>#N/A</v>
      </c>
      <c r="T18" s="128" t="e">
        <f>INDEX(AZ$1:AZ$9,MATCH(C18,$DW$1:$DW$9,0))</f>
        <v>#N/A</v>
      </c>
      <c r="U18" s="54" t="e">
        <f>INDEX(BE$1:BE$9,MATCH(C18,$DW$1:$DW$9,0))</f>
        <v>#N/A</v>
      </c>
      <c r="V18" s="39" t="e">
        <f>INDEX(BJ1:BJ20,MATCH(C18,$DW1:$DW20,0))</f>
        <v>#N/A</v>
      </c>
      <c r="W18" s="39" t="e">
        <f>INDEX(BO$1:BO$9,MATCH(C18,$DW$1:$DW$9,0))</f>
        <v>#N/A</v>
      </c>
      <c r="X18" s="39" t="e">
        <f>INDEX(BT$1:BT$9,MATCH(C18,$DW$1:$DW$9,0))</f>
        <v>#N/A</v>
      </c>
      <c r="Y18" s="39" t="e">
        <f>INDEX(BY$1:BY$9,MATCH(C18,$DW$1:$DW$9,0))</f>
        <v>#N/A</v>
      </c>
      <c r="Z18" s="45" t="e">
        <f>INDEX(CD$1:CD$9,MATCH(C18,$DW$1:$DW$9,0))</f>
        <v>#N/A</v>
      </c>
      <c r="AA18" s="129" t="e">
        <f>INDEX(DY$1:DY$9,MATCH(C18,$DW$1:$DW$9,0))</f>
        <v>#N/A</v>
      </c>
      <c r="AB18" s="54" t="e">
        <f>INDEX(DH$1:DH$9,MATCH(C18,$DW$1:$DW$9,0))</f>
        <v>#N/A</v>
      </c>
      <c r="AC18" s="39" t="e">
        <f>INDEX(DI$1:DI$9,MATCH(C18,$DW$1:$DW$9,0))</f>
        <v>#N/A</v>
      </c>
      <c r="AD18" s="56" t="e">
        <f>INDEX(D$1:D$9,MATCH(C18,$DW$1:$DW$9,0))</f>
        <v>#N/A</v>
      </c>
      <c r="AE18" s="57"/>
      <c r="AF18" s="131" t="str">
        <f>IF(AE18&gt;=0.85,"Point","-")</f>
        <v>-</v>
      </c>
      <c r="AG18" s="130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4"/>
      <c r="EB18" s="4"/>
    </row>
    <row r="19" spans="1:132" ht="15.9" customHeight="1" x14ac:dyDescent="0.25">
      <c r="A19" s="4"/>
      <c r="B19" s="4"/>
      <c r="C19" s="11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4"/>
      <c r="EB19" s="4"/>
    </row>
    <row r="20" spans="1:132" ht="15.9" customHeight="1" x14ac:dyDescent="0.25">
      <c r="A20" s="4"/>
      <c r="B20" s="4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4"/>
      <c r="EB20" s="4"/>
    </row>
  </sheetData>
  <mergeCells count="29">
    <mergeCell ref="BA3:BE3"/>
    <mergeCell ref="AA3:AE3"/>
    <mergeCell ref="V3:Z3"/>
    <mergeCell ref="CE3:CH3"/>
    <mergeCell ref="DD3:DG3"/>
    <mergeCell ref="BZ3:CD3"/>
    <mergeCell ref="BU3:BY3"/>
    <mergeCell ref="BP3:BT3"/>
    <mergeCell ref="CY3:DB3"/>
    <mergeCell ref="CU3:CX3"/>
    <mergeCell ref="CQ3:CT3"/>
    <mergeCell ref="CM3:CP3"/>
    <mergeCell ref="CI3:CL3"/>
    <mergeCell ref="U13:AA13"/>
    <mergeCell ref="P13:T13"/>
    <mergeCell ref="L13:O13"/>
    <mergeCell ref="BA2:DG2"/>
    <mergeCell ref="D1:H1"/>
    <mergeCell ref="AU3:AY3"/>
    <mergeCell ref="AP3:AT3"/>
    <mergeCell ref="AK3:AO3"/>
    <mergeCell ref="AF3:AJ3"/>
    <mergeCell ref="Q3:U3"/>
    <mergeCell ref="L3:P3"/>
    <mergeCell ref="AF2:AZ2"/>
    <mergeCell ref="L2:AE2"/>
    <mergeCell ref="D2:H2"/>
    <mergeCell ref="BK3:BO3"/>
    <mergeCell ref="BF3:BJ3"/>
  </mergeCells>
  <pageMargins left="0.75" right="0.75" top="1" bottom="1" header="0.5" footer="0.5"/>
  <pageSetup orientation="portrait"/>
  <headerFooter>
    <oddHeader>&amp;C&amp;"Arial,Regular"&amp;10&amp;K000000SENIOR</oddHeader>
    <oddFooter>&amp;C&amp;"Arial,Regular"&amp;10&amp;K000000Pagina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23"/>
  <sheetViews>
    <sheetView showGridLines="0" topLeftCell="C1" workbookViewId="0">
      <selection activeCell="Q22" sqref="Q22"/>
    </sheetView>
  </sheetViews>
  <sheetFormatPr defaultColWidth="8.61328125" defaultRowHeight="12.75" customHeight="1" x14ac:dyDescent="0.25"/>
  <cols>
    <col min="1" max="2" width="8.61328125" style="2" hidden="1" customWidth="1"/>
    <col min="3" max="3" width="4.07421875" style="2" customWidth="1"/>
    <col min="4" max="4" width="9.4609375" style="2" customWidth="1"/>
    <col min="5" max="5" width="2.921875" style="2" customWidth="1"/>
    <col min="6" max="6" width="14.61328125" style="2" customWidth="1"/>
    <col min="7" max="7" width="12.69140625" style="2" customWidth="1"/>
    <col min="8" max="8" width="7.61328125" style="2" customWidth="1"/>
    <col min="9" max="9" width="6.69140625" style="2" customWidth="1"/>
    <col min="10" max="11" width="8.61328125" style="2" hidden="1" customWidth="1"/>
    <col min="12" max="12" width="4.69140625" style="2" customWidth="1"/>
    <col min="13" max="13" width="4.61328125" style="2" customWidth="1"/>
    <col min="14" max="14" width="4" style="2" customWidth="1"/>
    <col min="15" max="15" width="4.3828125" style="2" customWidth="1"/>
    <col min="16" max="16" width="4.69140625" style="2" customWidth="1"/>
    <col min="17" max="17" width="4.07421875" style="2" customWidth="1"/>
    <col min="18" max="18" width="4.23046875" style="2" customWidth="1"/>
    <col min="19" max="19" width="4" style="2" customWidth="1"/>
    <col min="20" max="20" width="4.921875" style="2" customWidth="1"/>
    <col min="21" max="22" width="4" style="2" customWidth="1"/>
    <col min="23" max="23" width="4.3046875" style="2" customWidth="1"/>
    <col min="24" max="25" width="3.61328125" style="2" customWidth="1"/>
    <col min="26" max="26" width="4.3046875" style="2" customWidth="1"/>
    <col min="27" max="27" width="4" style="2" customWidth="1"/>
    <col min="28" max="28" width="4.23046875" style="2" customWidth="1"/>
    <col min="29" max="29" width="5.69140625" style="2" customWidth="1"/>
    <col min="30" max="30" width="7.3828125" style="2" customWidth="1"/>
    <col min="31" max="32" width="6" style="2" customWidth="1"/>
    <col min="33" max="33" width="4.3046875" style="2" customWidth="1"/>
    <col min="34" max="34" width="3.61328125" style="2" customWidth="1"/>
    <col min="35" max="35" width="6.07421875" style="2" customWidth="1"/>
    <col min="36" max="37" width="4.3046875" style="2" customWidth="1"/>
    <col min="38" max="38" width="4.4609375" style="2" customWidth="1"/>
    <col min="39" max="39" width="3.61328125" style="2" customWidth="1"/>
    <col min="40" max="40" width="5" style="2" customWidth="1"/>
    <col min="41" max="41" width="4.07421875" style="2" customWidth="1"/>
    <col min="42" max="42" width="4.61328125" style="2" customWidth="1"/>
    <col min="43" max="43" width="4.4609375" style="2" customWidth="1"/>
    <col min="44" max="44" width="3.61328125" style="2" customWidth="1"/>
    <col min="45" max="45" width="4.69140625" style="2" customWidth="1"/>
    <col min="46" max="46" width="4.3046875" style="2" customWidth="1"/>
    <col min="47" max="47" width="4.23046875" style="2" customWidth="1"/>
    <col min="48" max="48" width="4" style="2" customWidth="1"/>
    <col min="49" max="49" width="3.61328125" style="2" customWidth="1"/>
    <col min="50" max="50" width="5.23046875" style="2" customWidth="1"/>
    <col min="51" max="51" width="4.3046875" style="2" customWidth="1"/>
    <col min="52" max="52" width="4.69140625" style="2" customWidth="1"/>
    <col min="53" max="55" width="3.69140625" style="2" customWidth="1"/>
    <col min="56" max="56" width="5.61328125" style="2" customWidth="1"/>
    <col min="57" max="57" width="3.61328125" style="2" customWidth="1"/>
    <col min="58" max="60" width="3.69140625" style="2" customWidth="1"/>
    <col min="61" max="61" width="4.921875" style="2" customWidth="1"/>
    <col min="62" max="62" width="3.61328125" style="2" customWidth="1"/>
    <col min="63" max="65" width="3.69140625" style="2" customWidth="1"/>
    <col min="66" max="66" width="4.921875" style="2" customWidth="1"/>
    <col min="67" max="67" width="3.61328125" style="2" customWidth="1"/>
    <col min="68" max="70" width="3.69140625" style="2" customWidth="1"/>
    <col min="71" max="71" width="4.07421875" style="2" customWidth="1"/>
    <col min="72" max="72" width="3.61328125" style="2" customWidth="1"/>
    <col min="73" max="75" width="3.69140625" style="2" customWidth="1"/>
    <col min="76" max="76" width="5.07421875" style="2" customWidth="1"/>
    <col min="77" max="77" width="3.61328125" style="2" customWidth="1"/>
    <col min="78" max="80" width="3.69140625" style="2" customWidth="1"/>
    <col min="81" max="81" width="4.07421875" style="2" customWidth="1"/>
    <col min="82" max="82" width="3.61328125" style="2" customWidth="1"/>
    <col min="83" max="90" width="6.3828125" style="2" customWidth="1"/>
    <col min="91" max="94" width="4.921875" style="2" customWidth="1"/>
    <col min="95" max="98" width="5.07421875" style="2" customWidth="1"/>
    <col min="99" max="102" width="5.4609375" style="2" customWidth="1"/>
    <col min="103" max="106" width="5.3828125" style="2" customWidth="1"/>
    <col min="107" max="107" width="6.3828125" style="2" customWidth="1"/>
    <col min="108" max="112" width="3.61328125" style="2" customWidth="1"/>
    <col min="113" max="113" width="4.07421875" style="2" customWidth="1"/>
    <col min="114" max="114" width="2.4609375" style="2" customWidth="1"/>
    <col min="115" max="132" width="8.61328125" style="2" hidden="1" customWidth="1"/>
    <col min="133" max="256" width="8.61328125" style="2" customWidth="1"/>
    <col min="257" max="16384" width="8.61328125" style="3"/>
  </cols>
  <sheetData>
    <row r="1" spans="1:134" ht="17.100000000000001" customHeight="1" x14ac:dyDescent="0.25">
      <c r="A1" s="4"/>
      <c r="B1" s="4"/>
      <c r="C1" s="5"/>
      <c r="D1" s="188"/>
      <c r="E1" s="189"/>
      <c r="F1" s="189"/>
      <c r="G1" s="189"/>
      <c r="H1" s="190"/>
      <c r="I1" s="185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9"/>
      <c r="DI1" s="10"/>
      <c r="DJ1" s="10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4"/>
      <c r="EB1" s="4"/>
      <c r="EC1" s="4"/>
      <c r="ED1" s="4"/>
    </row>
    <row r="2" spans="1:134" ht="17.100000000000001" customHeight="1" x14ac:dyDescent="0.25">
      <c r="A2" s="4"/>
      <c r="B2" s="4"/>
      <c r="C2" s="5"/>
      <c r="D2" s="356" t="s">
        <v>148</v>
      </c>
      <c r="E2" s="357"/>
      <c r="F2" s="357"/>
      <c r="G2" s="357"/>
      <c r="H2" s="357"/>
      <c r="I2" s="358"/>
      <c r="J2" s="186"/>
      <c r="K2" s="14"/>
      <c r="L2" s="340" t="s">
        <v>25</v>
      </c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2"/>
      <c r="AF2" s="340" t="s">
        <v>26</v>
      </c>
      <c r="AG2" s="341"/>
      <c r="AH2" s="341"/>
      <c r="AI2" s="341"/>
      <c r="AJ2" s="341"/>
      <c r="AK2" s="341"/>
      <c r="AL2" s="341"/>
      <c r="AM2" s="341"/>
      <c r="AN2" s="341"/>
      <c r="AO2" s="341"/>
      <c r="AP2" s="341"/>
      <c r="AQ2" s="341"/>
      <c r="AR2" s="341"/>
      <c r="AS2" s="341"/>
      <c r="AT2" s="341"/>
      <c r="AU2" s="341"/>
      <c r="AV2" s="341"/>
      <c r="AW2" s="341"/>
      <c r="AX2" s="341"/>
      <c r="AY2" s="341"/>
      <c r="AZ2" s="342"/>
      <c r="BA2" s="340" t="s">
        <v>27</v>
      </c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341"/>
      <c r="CQ2" s="341"/>
      <c r="CR2" s="341"/>
      <c r="CS2" s="341"/>
      <c r="CT2" s="341"/>
      <c r="CU2" s="341"/>
      <c r="CV2" s="341"/>
      <c r="CW2" s="341"/>
      <c r="CX2" s="341"/>
      <c r="CY2" s="341"/>
      <c r="CZ2" s="341"/>
      <c r="DA2" s="341"/>
      <c r="DB2" s="341"/>
      <c r="DC2" s="341"/>
      <c r="DD2" s="341"/>
      <c r="DE2" s="341"/>
      <c r="DF2" s="341"/>
      <c r="DG2" s="342"/>
      <c r="DH2" s="15"/>
      <c r="DI2" s="16"/>
      <c r="DJ2" s="13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11"/>
      <c r="EA2" s="4"/>
      <c r="EB2" s="4"/>
      <c r="EC2" s="4"/>
      <c r="ED2" s="4"/>
    </row>
    <row r="3" spans="1:134" ht="71.099999999999994" customHeight="1" x14ac:dyDescent="0.25">
      <c r="A3" s="4"/>
      <c r="B3" s="4"/>
      <c r="C3" s="5"/>
      <c r="D3" s="134" t="s">
        <v>1</v>
      </c>
      <c r="E3" s="135"/>
      <c r="F3" s="136" t="s">
        <v>70</v>
      </c>
      <c r="G3" s="136" t="s">
        <v>71</v>
      </c>
      <c r="H3" s="136" t="s">
        <v>21</v>
      </c>
      <c r="I3" s="146" t="s">
        <v>22</v>
      </c>
      <c r="J3" s="147"/>
      <c r="K3" s="20"/>
      <c r="L3" s="338" t="s">
        <v>28</v>
      </c>
      <c r="M3" s="336"/>
      <c r="N3" s="336"/>
      <c r="O3" s="336"/>
      <c r="P3" s="337"/>
      <c r="Q3" s="338" t="s">
        <v>29</v>
      </c>
      <c r="R3" s="336"/>
      <c r="S3" s="336"/>
      <c r="T3" s="336"/>
      <c r="U3" s="337"/>
      <c r="V3" s="338" t="s">
        <v>30</v>
      </c>
      <c r="W3" s="336"/>
      <c r="X3" s="336"/>
      <c r="Y3" s="336"/>
      <c r="Z3" s="337"/>
      <c r="AA3" s="338" t="s">
        <v>31</v>
      </c>
      <c r="AB3" s="336"/>
      <c r="AC3" s="336"/>
      <c r="AD3" s="336"/>
      <c r="AE3" s="337"/>
      <c r="AF3" s="338" t="s">
        <v>32</v>
      </c>
      <c r="AG3" s="336"/>
      <c r="AH3" s="336"/>
      <c r="AI3" s="336"/>
      <c r="AJ3" s="337"/>
      <c r="AK3" s="338" t="s">
        <v>33</v>
      </c>
      <c r="AL3" s="336"/>
      <c r="AM3" s="336"/>
      <c r="AN3" s="336"/>
      <c r="AO3" s="337"/>
      <c r="AP3" s="338" t="s">
        <v>34</v>
      </c>
      <c r="AQ3" s="336"/>
      <c r="AR3" s="336"/>
      <c r="AS3" s="336"/>
      <c r="AT3" s="337"/>
      <c r="AU3" s="338" t="s">
        <v>35</v>
      </c>
      <c r="AV3" s="336"/>
      <c r="AW3" s="336"/>
      <c r="AX3" s="336"/>
      <c r="AY3" s="337"/>
      <c r="AZ3" s="21" t="s">
        <v>36</v>
      </c>
      <c r="BA3" s="338" t="s">
        <v>37</v>
      </c>
      <c r="BB3" s="336"/>
      <c r="BC3" s="336"/>
      <c r="BD3" s="336"/>
      <c r="BE3" s="337"/>
      <c r="BF3" s="338" t="s">
        <v>38</v>
      </c>
      <c r="BG3" s="336"/>
      <c r="BH3" s="336"/>
      <c r="BI3" s="336"/>
      <c r="BJ3" s="337"/>
      <c r="BK3" s="338" t="s">
        <v>39</v>
      </c>
      <c r="BL3" s="336"/>
      <c r="BM3" s="336"/>
      <c r="BN3" s="336"/>
      <c r="BO3" s="337"/>
      <c r="BP3" s="338" t="s">
        <v>40</v>
      </c>
      <c r="BQ3" s="336"/>
      <c r="BR3" s="336"/>
      <c r="BS3" s="336"/>
      <c r="BT3" s="337"/>
      <c r="BU3" s="338" t="s">
        <v>41</v>
      </c>
      <c r="BV3" s="336"/>
      <c r="BW3" s="336"/>
      <c r="BX3" s="336"/>
      <c r="BY3" s="337"/>
      <c r="BZ3" s="338" t="s">
        <v>42</v>
      </c>
      <c r="CA3" s="336"/>
      <c r="CB3" s="336"/>
      <c r="CC3" s="336"/>
      <c r="CD3" s="339"/>
      <c r="CE3" s="335" t="s">
        <v>43</v>
      </c>
      <c r="CF3" s="336"/>
      <c r="CG3" s="336"/>
      <c r="CH3" s="337"/>
      <c r="CI3" s="338" t="s">
        <v>44</v>
      </c>
      <c r="CJ3" s="336"/>
      <c r="CK3" s="336"/>
      <c r="CL3" s="337"/>
      <c r="CM3" s="338" t="s">
        <v>45</v>
      </c>
      <c r="CN3" s="336"/>
      <c r="CO3" s="336"/>
      <c r="CP3" s="337"/>
      <c r="CQ3" s="338" t="s">
        <v>46</v>
      </c>
      <c r="CR3" s="336"/>
      <c r="CS3" s="336"/>
      <c r="CT3" s="337"/>
      <c r="CU3" s="338" t="s">
        <v>47</v>
      </c>
      <c r="CV3" s="336"/>
      <c r="CW3" s="336"/>
      <c r="CX3" s="337"/>
      <c r="CY3" s="338" t="s">
        <v>48</v>
      </c>
      <c r="CZ3" s="336"/>
      <c r="DA3" s="336"/>
      <c r="DB3" s="339"/>
      <c r="DC3" s="22" t="s">
        <v>49</v>
      </c>
      <c r="DD3" s="335" t="s">
        <v>50</v>
      </c>
      <c r="DE3" s="336"/>
      <c r="DF3" s="336"/>
      <c r="DG3" s="337"/>
      <c r="DH3" s="23" t="s">
        <v>51</v>
      </c>
      <c r="DI3" s="23" t="s">
        <v>52</v>
      </c>
      <c r="DJ3" s="24" t="s">
        <v>53</v>
      </c>
      <c r="DK3" s="25" t="s">
        <v>28</v>
      </c>
      <c r="DL3" s="26" t="s">
        <v>54</v>
      </c>
      <c r="DM3" s="26" t="s">
        <v>55</v>
      </c>
      <c r="DN3" s="27" t="s">
        <v>56</v>
      </c>
      <c r="DO3" s="28" t="s">
        <v>57</v>
      </c>
      <c r="DP3" s="27" t="s">
        <v>55</v>
      </c>
      <c r="DQ3" s="26" t="s">
        <v>58</v>
      </c>
      <c r="DR3" s="26" t="s">
        <v>59</v>
      </c>
      <c r="DS3" s="26" t="s">
        <v>55</v>
      </c>
      <c r="DT3" s="28" t="s">
        <v>60</v>
      </c>
      <c r="DU3" s="28" t="s">
        <v>61</v>
      </c>
      <c r="DV3" s="29" t="s">
        <v>62</v>
      </c>
      <c r="DW3" s="28" t="s">
        <v>63</v>
      </c>
      <c r="DX3" s="30">
        <f>LARGE(DI4:DI14,1)</f>
        <v>0</v>
      </c>
      <c r="DY3" s="31" t="s">
        <v>64</v>
      </c>
      <c r="DZ3" s="32"/>
      <c r="EA3" s="4"/>
      <c r="EB3" s="4"/>
      <c r="EC3" s="4"/>
      <c r="ED3" s="4"/>
    </row>
    <row r="4" spans="1:134" ht="15.9" customHeight="1" x14ac:dyDescent="0.25">
      <c r="A4" s="4"/>
      <c r="B4" s="4"/>
      <c r="C4" s="5"/>
      <c r="D4" s="59">
        <f>classi!B279</f>
        <v>0</v>
      </c>
      <c r="E4" s="34"/>
      <c r="F4" s="34">
        <f>classi!C279</f>
        <v>0</v>
      </c>
      <c r="G4" s="34">
        <f>classi!D279</f>
        <v>0</v>
      </c>
      <c r="H4" s="34">
        <f>classi!F279</f>
        <v>0</v>
      </c>
      <c r="I4" s="35">
        <f>classi!G279</f>
        <v>0</v>
      </c>
      <c r="J4" s="191"/>
      <c r="K4" s="34"/>
      <c r="L4" s="37">
        <v>0</v>
      </c>
      <c r="M4" s="37">
        <v>0</v>
      </c>
      <c r="N4" s="37">
        <v>0</v>
      </c>
      <c r="O4" s="38"/>
      <c r="P4" s="39">
        <f t="shared" ref="P4:P14" si="0">AVERAGE(L4:O4)</f>
        <v>0</v>
      </c>
      <c r="Q4" s="37">
        <v>0</v>
      </c>
      <c r="R4" s="37">
        <v>0</v>
      </c>
      <c r="S4" s="37"/>
      <c r="T4" s="38"/>
      <c r="U4" s="39">
        <f t="shared" ref="U4:U14" si="1">AVERAGE(Q4:T4)</f>
        <v>0</v>
      </c>
      <c r="V4" s="37">
        <v>0</v>
      </c>
      <c r="W4" s="37">
        <v>0</v>
      </c>
      <c r="X4" s="37"/>
      <c r="Y4" s="38"/>
      <c r="Z4" s="39">
        <f t="shared" ref="Z4:Z14" si="2">AVERAGE(V4:Y4)</f>
        <v>0</v>
      </c>
      <c r="AA4" s="37">
        <v>0</v>
      </c>
      <c r="AB4" s="37">
        <v>0</v>
      </c>
      <c r="AC4" s="37"/>
      <c r="AD4" s="38"/>
      <c r="AE4" s="39">
        <f t="shared" ref="AE4:AE14" si="3">AVERAGE(AA4:AD4)</f>
        <v>0</v>
      </c>
      <c r="AF4" s="37">
        <v>0</v>
      </c>
      <c r="AG4" s="37">
        <v>0</v>
      </c>
      <c r="AH4" s="37"/>
      <c r="AI4" s="38"/>
      <c r="AJ4" s="39">
        <f t="shared" ref="AJ4:AJ14" si="4">AVERAGE(AF4:AI4)</f>
        <v>0</v>
      </c>
      <c r="AK4" s="37">
        <v>0</v>
      </c>
      <c r="AL4" s="37">
        <v>0</v>
      </c>
      <c r="AM4" s="37"/>
      <c r="AN4" s="38"/>
      <c r="AO4" s="39">
        <f t="shared" ref="AO4:AO14" si="5">AVERAGE(AK4:AN4)</f>
        <v>0</v>
      </c>
      <c r="AP4" s="37">
        <v>0</v>
      </c>
      <c r="AQ4" s="37">
        <v>0</v>
      </c>
      <c r="AR4" s="37"/>
      <c r="AS4" s="38"/>
      <c r="AT4" s="39">
        <f t="shared" ref="AT4:AT14" si="6">AVERAGE(AP4:AS4)</f>
        <v>0</v>
      </c>
      <c r="AU4" s="37">
        <v>0</v>
      </c>
      <c r="AV4" s="37">
        <v>0</v>
      </c>
      <c r="AW4" s="37">
        <v>0</v>
      </c>
      <c r="AX4" s="38"/>
      <c r="AY4" s="39">
        <f t="shared" ref="AY4:AY14" si="7">AVERAGE(AU4:AX4)</f>
        <v>0</v>
      </c>
      <c r="AZ4" s="40">
        <f t="shared" ref="AZ4:AZ14" si="8">P4+U4+Z4+AE4+AJ4+AO4+AT4+AY4</f>
        <v>0</v>
      </c>
      <c r="BA4" s="41">
        <v>0</v>
      </c>
      <c r="BB4" s="41">
        <v>0</v>
      </c>
      <c r="BC4" s="41">
        <v>0</v>
      </c>
      <c r="BD4" s="42"/>
      <c r="BE4" s="39">
        <f t="shared" ref="BE4:BE14" si="9">AVERAGE(BA4:BD4)</f>
        <v>0</v>
      </c>
      <c r="BF4" s="41">
        <v>0</v>
      </c>
      <c r="BG4" s="41">
        <v>0</v>
      </c>
      <c r="BH4" s="41">
        <v>0</v>
      </c>
      <c r="BI4" s="42"/>
      <c r="BJ4" s="39">
        <f t="shared" ref="BJ4:BJ14" si="10">AVERAGE(BF4:BI4)</f>
        <v>0</v>
      </c>
      <c r="BK4" s="41">
        <v>0</v>
      </c>
      <c r="BL4" s="41">
        <v>0</v>
      </c>
      <c r="BM4" s="41">
        <v>0</v>
      </c>
      <c r="BN4" s="42"/>
      <c r="BO4" s="39">
        <f t="shared" ref="BO4:BO14" si="11">AVERAGE(BK4:BN4)</f>
        <v>0</v>
      </c>
      <c r="BP4" s="41">
        <v>0</v>
      </c>
      <c r="BQ4" s="41">
        <v>0</v>
      </c>
      <c r="BR4" s="41">
        <v>0</v>
      </c>
      <c r="BS4" s="42"/>
      <c r="BT4" s="39">
        <f t="shared" ref="BT4:BT14" si="12">AVERAGE(BP4:BS4)</f>
        <v>0</v>
      </c>
      <c r="BU4" s="43">
        <v>0</v>
      </c>
      <c r="BV4" s="43">
        <v>0</v>
      </c>
      <c r="BW4" s="43">
        <v>0</v>
      </c>
      <c r="BX4" s="42"/>
      <c r="BY4" s="39">
        <f t="shared" ref="BY4:BY14" si="13">AVERAGE(BU4:BX4)</f>
        <v>0</v>
      </c>
      <c r="BZ4" s="43">
        <v>0</v>
      </c>
      <c r="CA4" s="43">
        <v>0</v>
      </c>
      <c r="CB4" s="43">
        <v>0</v>
      </c>
      <c r="CC4" s="44"/>
      <c r="CD4" s="45">
        <f t="shared" ref="CD4:CD14" si="14">AVERAGE(BZ4:CC4)</f>
        <v>0</v>
      </c>
      <c r="CE4" s="46"/>
      <c r="CF4" s="47"/>
      <c r="CG4" s="47"/>
      <c r="CH4" s="42"/>
      <c r="CI4" s="47"/>
      <c r="CJ4" s="47"/>
      <c r="CK4" s="47"/>
      <c r="CL4" s="42"/>
      <c r="CM4" s="47"/>
      <c r="CN4" s="47"/>
      <c r="CO4" s="47"/>
      <c r="CP4" s="42"/>
      <c r="CQ4" s="47"/>
      <c r="CR4" s="47"/>
      <c r="CS4" s="47"/>
      <c r="CT4" s="42"/>
      <c r="CU4" s="47"/>
      <c r="CV4" s="47"/>
      <c r="CW4" s="47"/>
      <c r="CX4" s="42"/>
      <c r="CY4" s="47"/>
      <c r="CZ4" s="47"/>
      <c r="DA4" s="47"/>
      <c r="DB4" s="48"/>
      <c r="DC4" s="49"/>
      <c r="DD4" s="50">
        <f>SUM(BA4,BF4,BK4,BP4,BU4,BZ4)</f>
        <v>0</v>
      </c>
      <c r="DE4" s="51">
        <f>SUM(BB4,BG4,BL4,BQ4,BV4,CA4)</f>
        <v>0</v>
      </c>
      <c r="DF4" s="51">
        <f>SUM(BC4,BH4,BM4,BR4,BW4,CB4)</f>
        <v>0</v>
      </c>
      <c r="DG4" s="38">
        <f>SUM(BD4,BI4,BN4,BS4,BX4,CC4)</f>
        <v>0</v>
      </c>
      <c r="DH4" s="52">
        <f t="shared" ref="DH4:DH14" si="15">BE4+BJ4+BT4+BO4+BY4+CD4</f>
        <v>0</v>
      </c>
      <c r="DI4" s="39">
        <f t="shared" ref="DI4:DI14" si="16">AZ4-DH4</f>
        <v>0</v>
      </c>
      <c r="DJ4" s="53">
        <f t="shared" ref="DJ4:DJ14" si="17">RANK(DI4,$DI$4:$DI$14,0)</f>
        <v>1</v>
      </c>
      <c r="DK4" s="54">
        <f t="shared" ref="DK4:DK14" si="18">P4</f>
        <v>0</v>
      </c>
      <c r="DL4" s="39">
        <f t="shared" ref="DL4:DL14" si="19">DI4*10^3+DK4</f>
        <v>0</v>
      </c>
      <c r="DM4" s="39">
        <f t="shared" ref="DM4:DM14" si="20">RANK(DL4,$DL$4:$DL$14,0)</f>
        <v>1</v>
      </c>
      <c r="DN4" s="39">
        <f t="shared" ref="DN4:DN14" si="21">AJ4</f>
        <v>0</v>
      </c>
      <c r="DO4" s="39">
        <f t="shared" ref="DO4:DO14" si="22">(DI4*10^3+DK4)*10^3+DN4</f>
        <v>0</v>
      </c>
      <c r="DP4" s="39">
        <f t="shared" ref="DP4:DP14" si="23">RANK(DO4,$DO$4:$DO$14,0)</f>
        <v>1</v>
      </c>
      <c r="DQ4" s="55">
        <f t="shared" ref="DQ4:DQ14" si="24">U4</f>
        <v>0</v>
      </c>
      <c r="DR4" s="55">
        <f t="shared" ref="DR4:DR15" si="25">((DI4*10^3+DK4)*10^3+DN4)*10^3+DQ4</f>
        <v>0</v>
      </c>
      <c r="DS4" s="55">
        <f t="shared" ref="DS4:DS14" si="26">RANK(DR4,$DR$4:$DR$14,0)</f>
        <v>1</v>
      </c>
      <c r="DT4" s="55">
        <f t="shared" ref="DT4:DT14" si="27">AO4</f>
        <v>0</v>
      </c>
      <c r="DU4" s="55">
        <f t="shared" ref="DU4:DU14" si="28">(((DI4*10^3+DK4)*10^3+DN4)*10^3+DQ4)*10^3+DT4</f>
        <v>0</v>
      </c>
      <c r="DV4" s="56">
        <f t="shared" ref="DV4:DV14" si="29">IF(F4&gt;0,RANK(DU4,$DU$4:$DU$14,0),20)</f>
        <v>20</v>
      </c>
      <c r="DW4" s="55">
        <f>IF(DV4&lt;&gt;20,RANK(DV4,$DV$4:$DV$14,1)+COUNTIF(DV$4:DV4,DV4)-1,20)</f>
        <v>20</v>
      </c>
      <c r="DX4" s="57" t="e">
        <f t="shared" ref="DX4:DX14" si="30">DI4/$DX$3</f>
        <v>#DIV/0!</v>
      </c>
      <c r="DY4" s="58" t="str">
        <f t="shared" ref="DY4:DY14" si="31">IF(COUNTIF(CE4:DB4,"x")&gt;0,"Dis",IF(COUNTIF(DC4,"x")&gt;0,"Abbruch","-"))</f>
        <v>-</v>
      </c>
      <c r="DZ4" s="32"/>
      <c r="EA4" s="4"/>
      <c r="EB4" s="4"/>
      <c r="EC4" s="4"/>
      <c r="ED4" s="4"/>
    </row>
    <row r="5" spans="1:134" ht="15.9" customHeight="1" x14ac:dyDescent="0.25">
      <c r="A5" s="4"/>
      <c r="B5" s="4"/>
      <c r="C5" s="5"/>
      <c r="D5" s="60">
        <f>classi!B280</f>
        <v>0</v>
      </c>
      <c r="E5" s="33"/>
      <c r="F5" s="34">
        <f>classi!C280</f>
        <v>0</v>
      </c>
      <c r="G5" s="34">
        <f>classi!D280</f>
        <v>0</v>
      </c>
      <c r="H5" s="34">
        <f>classi!F280</f>
        <v>0</v>
      </c>
      <c r="I5" s="35">
        <f>classi!G280</f>
        <v>0</v>
      </c>
      <c r="J5" s="36"/>
      <c r="K5" s="33"/>
      <c r="L5" s="37">
        <v>0</v>
      </c>
      <c r="M5" s="37">
        <v>0</v>
      </c>
      <c r="N5" s="37">
        <v>0</v>
      </c>
      <c r="O5" s="38"/>
      <c r="P5" s="39">
        <f t="shared" si="0"/>
        <v>0</v>
      </c>
      <c r="Q5" s="37">
        <v>0</v>
      </c>
      <c r="R5" s="37">
        <v>0</v>
      </c>
      <c r="S5" s="37">
        <v>0</v>
      </c>
      <c r="T5" s="38"/>
      <c r="U5" s="39">
        <f t="shared" si="1"/>
        <v>0</v>
      </c>
      <c r="V5" s="37">
        <v>0</v>
      </c>
      <c r="W5" s="37">
        <v>0</v>
      </c>
      <c r="X5" s="37">
        <v>0</v>
      </c>
      <c r="Y5" s="38"/>
      <c r="Z5" s="39">
        <f t="shared" si="2"/>
        <v>0</v>
      </c>
      <c r="AA5" s="37">
        <v>0</v>
      </c>
      <c r="AB5" s="37">
        <v>0</v>
      </c>
      <c r="AC5" s="37">
        <v>0</v>
      </c>
      <c r="AD5" s="38"/>
      <c r="AE5" s="39">
        <f t="shared" si="3"/>
        <v>0</v>
      </c>
      <c r="AF5" s="37">
        <v>0</v>
      </c>
      <c r="AG5" s="37">
        <v>0</v>
      </c>
      <c r="AH5" s="37">
        <v>0</v>
      </c>
      <c r="AI5" s="38"/>
      <c r="AJ5" s="39">
        <f t="shared" si="4"/>
        <v>0</v>
      </c>
      <c r="AK5" s="37">
        <v>0</v>
      </c>
      <c r="AL5" s="37">
        <v>0</v>
      </c>
      <c r="AM5" s="37">
        <v>0</v>
      </c>
      <c r="AN5" s="38"/>
      <c r="AO5" s="39">
        <f t="shared" si="5"/>
        <v>0</v>
      </c>
      <c r="AP5" s="37">
        <v>0</v>
      </c>
      <c r="AQ5" s="37">
        <v>0</v>
      </c>
      <c r="AR5" s="37">
        <v>0</v>
      </c>
      <c r="AS5" s="38"/>
      <c r="AT5" s="39">
        <f t="shared" si="6"/>
        <v>0</v>
      </c>
      <c r="AU5" s="37">
        <v>0</v>
      </c>
      <c r="AV5" s="37">
        <v>0</v>
      </c>
      <c r="AW5" s="37">
        <v>0</v>
      </c>
      <c r="AX5" s="38"/>
      <c r="AY5" s="39">
        <f t="shared" si="7"/>
        <v>0</v>
      </c>
      <c r="AZ5" s="40">
        <f t="shared" si="8"/>
        <v>0</v>
      </c>
      <c r="BA5" s="41">
        <v>0</v>
      </c>
      <c r="BB5" s="41">
        <v>0</v>
      </c>
      <c r="BC5" s="41">
        <v>0</v>
      </c>
      <c r="BD5" s="42"/>
      <c r="BE5" s="39">
        <f t="shared" si="9"/>
        <v>0</v>
      </c>
      <c r="BF5" s="41">
        <v>0</v>
      </c>
      <c r="BG5" s="41">
        <v>0</v>
      </c>
      <c r="BH5" s="41">
        <v>0</v>
      </c>
      <c r="BI5" s="42"/>
      <c r="BJ5" s="39">
        <f t="shared" si="10"/>
        <v>0</v>
      </c>
      <c r="BK5" s="41">
        <v>0</v>
      </c>
      <c r="BL5" s="41">
        <v>0</v>
      </c>
      <c r="BM5" s="41">
        <v>0</v>
      </c>
      <c r="BN5" s="42"/>
      <c r="BO5" s="39">
        <f t="shared" si="11"/>
        <v>0</v>
      </c>
      <c r="BP5" s="41">
        <v>0</v>
      </c>
      <c r="BQ5" s="41">
        <v>0</v>
      </c>
      <c r="BR5" s="41">
        <v>0</v>
      </c>
      <c r="BS5" s="42"/>
      <c r="BT5" s="39">
        <f t="shared" si="12"/>
        <v>0</v>
      </c>
      <c r="BU5" s="43">
        <v>0</v>
      </c>
      <c r="BV5" s="43">
        <v>0</v>
      </c>
      <c r="BW5" s="43">
        <v>0</v>
      </c>
      <c r="BX5" s="42"/>
      <c r="BY5" s="39">
        <f t="shared" si="13"/>
        <v>0</v>
      </c>
      <c r="BZ5" s="43">
        <v>0</v>
      </c>
      <c r="CA5" s="43">
        <v>0</v>
      </c>
      <c r="CB5" s="43">
        <v>0</v>
      </c>
      <c r="CC5" s="44"/>
      <c r="CD5" s="45">
        <f t="shared" si="14"/>
        <v>0</v>
      </c>
      <c r="CE5" s="46"/>
      <c r="CF5" s="47"/>
      <c r="CG5" s="47"/>
      <c r="CH5" s="42"/>
      <c r="CI5" s="47"/>
      <c r="CJ5" s="47"/>
      <c r="CK5" s="47"/>
      <c r="CL5" s="42"/>
      <c r="CM5" s="47"/>
      <c r="CN5" s="47"/>
      <c r="CO5" s="47"/>
      <c r="CP5" s="42"/>
      <c r="CQ5" s="47"/>
      <c r="CR5" s="47"/>
      <c r="CS5" s="47"/>
      <c r="CT5" s="42"/>
      <c r="CU5" s="47"/>
      <c r="CV5" s="47"/>
      <c r="CW5" s="47"/>
      <c r="CX5" s="42"/>
      <c r="CY5" s="47"/>
      <c r="CZ5" s="47"/>
      <c r="DA5" s="47"/>
      <c r="DB5" s="48"/>
      <c r="DC5" s="49"/>
      <c r="DD5" s="50">
        <v>0</v>
      </c>
      <c r="DE5" s="51">
        <v>0</v>
      </c>
      <c r="DF5" s="51">
        <v>0</v>
      </c>
      <c r="DG5" s="38">
        <f t="shared" ref="DG5:DG14" si="32">SUM(BD5,BI5,BN5,BS5,BX5,CC5)</f>
        <v>0</v>
      </c>
      <c r="DH5" s="52">
        <f t="shared" si="15"/>
        <v>0</v>
      </c>
      <c r="DI5" s="39">
        <f t="shared" si="16"/>
        <v>0</v>
      </c>
      <c r="DJ5" s="53">
        <f t="shared" si="17"/>
        <v>1</v>
      </c>
      <c r="DK5" s="54">
        <f t="shared" si="18"/>
        <v>0</v>
      </c>
      <c r="DL5" s="39">
        <f t="shared" si="19"/>
        <v>0</v>
      </c>
      <c r="DM5" s="39">
        <f t="shared" si="20"/>
        <v>1</v>
      </c>
      <c r="DN5" s="39">
        <f t="shared" si="21"/>
        <v>0</v>
      </c>
      <c r="DO5" s="39">
        <f t="shared" si="22"/>
        <v>0</v>
      </c>
      <c r="DP5" s="39">
        <f t="shared" si="23"/>
        <v>1</v>
      </c>
      <c r="DQ5" s="55">
        <f t="shared" si="24"/>
        <v>0</v>
      </c>
      <c r="DR5" s="55">
        <f t="shared" si="25"/>
        <v>0</v>
      </c>
      <c r="DS5" s="55">
        <f t="shared" si="26"/>
        <v>1</v>
      </c>
      <c r="DT5" s="55">
        <f t="shared" si="27"/>
        <v>0</v>
      </c>
      <c r="DU5" s="55">
        <f t="shared" si="28"/>
        <v>0</v>
      </c>
      <c r="DV5" s="56">
        <f t="shared" si="29"/>
        <v>20</v>
      </c>
      <c r="DW5" s="55">
        <f>IF(DV5&lt;&gt;20,RANK(DV5,$DV$4:$DV$14,1)+COUNTIF(DV$4:DV5,DV5)-1,20)</f>
        <v>20</v>
      </c>
      <c r="DX5" s="57" t="e">
        <f t="shared" si="30"/>
        <v>#DIV/0!</v>
      </c>
      <c r="DY5" s="58" t="str">
        <f t="shared" si="31"/>
        <v>-</v>
      </c>
      <c r="DZ5" s="32"/>
      <c r="EA5" s="4"/>
      <c r="EB5" s="4"/>
      <c r="EC5" s="4"/>
      <c r="ED5" s="4"/>
    </row>
    <row r="6" spans="1:134" ht="15.9" customHeight="1" x14ac:dyDescent="0.25">
      <c r="A6" s="4"/>
      <c r="B6" s="4"/>
      <c r="C6" s="5"/>
      <c r="D6" s="60">
        <f>classi!B281</f>
        <v>0</v>
      </c>
      <c r="E6" s="33"/>
      <c r="F6" s="34">
        <f>classi!C281</f>
        <v>0</v>
      </c>
      <c r="G6" s="34">
        <f>classi!D281</f>
        <v>0</v>
      </c>
      <c r="H6" s="34">
        <f>classi!F281</f>
        <v>0</v>
      </c>
      <c r="I6" s="35">
        <f>classi!G281</f>
        <v>0</v>
      </c>
      <c r="J6" s="36"/>
      <c r="K6" s="33"/>
      <c r="L6" s="37">
        <v>0</v>
      </c>
      <c r="M6" s="37">
        <v>0</v>
      </c>
      <c r="N6" s="37">
        <v>0</v>
      </c>
      <c r="O6" s="38"/>
      <c r="P6" s="39">
        <f t="shared" si="0"/>
        <v>0</v>
      </c>
      <c r="Q6" s="37">
        <v>0</v>
      </c>
      <c r="R6" s="37">
        <v>0</v>
      </c>
      <c r="S6" s="37">
        <v>0</v>
      </c>
      <c r="T6" s="38"/>
      <c r="U6" s="39">
        <f t="shared" si="1"/>
        <v>0</v>
      </c>
      <c r="V6" s="37">
        <v>0</v>
      </c>
      <c r="W6" s="37">
        <v>0</v>
      </c>
      <c r="X6" s="37">
        <v>0</v>
      </c>
      <c r="Y6" s="38"/>
      <c r="Z6" s="39">
        <f t="shared" si="2"/>
        <v>0</v>
      </c>
      <c r="AA6" s="37">
        <v>0</v>
      </c>
      <c r="AB6" s="37">
        <v>0</v>
      </c>
      <c r="AC6" s="37">
        <v>0</v>
      </c>
      <c r="AD6" s="38"/>
      <c r="AE6" s="39">
        <f t="shared" si="3"/>
        <v>0</v>
      </c>
      <c r="AF6" s="37">
        <v>0</v>
      </c>
      <c r="AG6" s="37">
        <v>0</v>
      </c>
      <c r="AH6" s="37">
        <v>0</v>
      </c>
      <c r="AI6" s="38"/>
      <c r="AJ6" s="39">
        <f t="shared" si="4"/>
        <v>0</v>
      </c>
      <c r="AK6" s="37">
        <v>0</v>
      </c>
      <c r="AL6" s="37">
        <v>0</v>
      </c>
      <c r="AM6" s="37">
        <v>0</v>
      </c>
      <c r="AN6" s="38"/>
      <c r="AO6" s="39">
        <f t="shared" si="5"/>
        <v>0</v>
      </c>
      <c r="AP6" s="37">
        <v>0</v>
      </c>
      <c r="AQ6" s="37">
        <v>0</v>
      </c>
      <c r="AR6" s="37">
        <v>0</v>
      </c>
      <c r="AS6" s="38"/>
      <c r="AT6" s="39">
        <f t="shared" si="6"/>
        <v>0</v>
      </c>
      <c r="AU6" s="37">
        <v>0</v>
      </c>
      <c r="AV6" s="37">
        <v>0</v>
      </c>
      <c r="AW6" s="37">
        <v>0</v>
      </c>
      <c r="AX6" s="38"/>
      <c r="AY6" s="39">
        <f t="shared" si="7"/>
        <v>0</v>
      </c>
      <c r="AZ6" s="40">
        <f t="shared" si="8"/>
        <v>0</v>
      </c>
      <c r="BA6" s="41">
        <v>0</v>
      </c>
      <c r="BB6" s="41">
        <v>0</v>
      </c>
      <c r="BC6" s="41">
        <v>0</v>
      </c>
      <c r="BD6" s="42"/>
      <c r="BE6" s="39">
        <f t="shared" si="9"/>
        <v>0</v>
      </c>
      <c r="BF6" s="41">
        <v>0</v>
      </c>
      <c r="BG6" s="41">
        <v>0</v>
      </c>
      <c r="BH6" s="41">
        <v>0</v>
      </c>
      <c r="BI6" s="42"/>
      <c r="BJ6" s="39">
        <f t="shared" si="10"/>
        <v>0</v>
      </c>
      <c r="BK6" s="41">
        <v>0</v>
      </c>
      <c r="BL6" s="41">
        <v>0</v>
      </c>
      <c r="BM6" s="41">
        <v>0</v>
      </c>
      <c r="BN6" s="42"/>
      <c r="BO6" s="39">
        <f t="shared" si="11"/>
        <v>0</v>
      </c>
      <c r="BP6" s="41">
        <v>0</v>
      </c>
      <c r="BQ6" s="41">
        <v>0</v>
      </c>
      <c r="BR6" s="41">
        <v>0</v>
      </c>
      <c r="BS6" s="42"/>
      <c r="BT6" s="39">
        <f t="shared" si="12"/>
        <v>0</v>
      </c>
      <c r="BU6" s="43">
        <v>0</v>
      </c>
      <c r="BV6" s="43">
        <v>0</v>
      </c>
      <c r="BW6" s="43">
        <v>0</v>
      </c>
      <c r="BX6" s="42"/>
      <c r="BY6" s="39">
        <f t="shared" si="13"/>
        <v>0</v>
      </c>
      <c r="BZ6" s="43">
        <v>0</v>
      </c>
      <c r="CA6" s="43">
        <v>0</v>
      </c>
      <c r="CB6" s="43">
        <v>0</v>
      </c>
      <c r="CC6" s="44"/>
      <c r="CD6" s="45">
        <f t="shared" si="14"/>
        <v>0</v>
      </c>
      <c r="CE6" s="46"/>
      <c r="CF6" s="47"/>
      <c r="CG6" s="47"/>
      <c r="CH6" s="42"/>
      <c r="CI6" s="47"/>
      <c r="CJ6" s="47"/>
      <c r="CK6" s="47"/>
      <c r="CL6" s="42"/>
      <c r="CM6" s="47"/>
      <c r="CN6" s="47"/>
      <c r="CO6" s="47"/>
      <c r="CP6" s="42"/>
      <c r="CQ6" s="47"/>
      <c r="CR6" s="47"/>
      <c r="CS6" s="47"/>
      <c r="CT6" s="42"/>
      <c r="CU6" s="47"/>
      <c r="CV6" s="47"/>
      <c r="CW6" s="47"/>
      <c r="CX6" s="42"/>
      <c r="CY6" s="47"/>
      <c r="CZ6" s="47"/>
      <c r="DA6" s="47"/>
      <c r="DB6" s="48"/>
      <c r="DC6" s="49"/>
      <c r="DD6" s="50">
        <f t="shared" ref="DD6:DD14" si="33">SUM(BA6,BF6,BK6,BP6,BU6,BZ6)</f>
        <v>0</v>
      </c>
      <c r="DE6" s="51">
        <f t="shared" ref="DE6:DE14" si="34">SUM(BB6,BG6,BL6,BQ6,BV6,CA6)</f>
        <v>0</v>
      </c>
      <c r="DF6" s="51">
        <f t="shared" ref="DF6:DF14" si="35">SUM(BC6,BH6,BM6,BR6,BW6,CB6)</f>
        <v>0</v>
      </c>
      <c r="DG6" s="38">
        <f t="shared" si="32"/>
        <v>0</v>
      </c>
      <c r="DH6" s="52">
        <f t="shared" si="15"/>
        <v>0</v>
      </c>
      <c r="DI6" s="39">
        <f t="shared" si="16"/>
        <v>0</v>
      </c>
      <c r="DJ6" s="53">
        <f t="shared" si="17"/>
        <v>1</v>
      </c>
      <c r="DK6" s="54">
        <f t="shared" si="18"/>
        <v>0</v>
      </c>
      <c r="DL6" s="39">
        <f t="shared" si="19"/>
        <v>0</v>
      </c>
      <c r="DM6" s="39">
        <f t="shared" si="20"/>
        <v>1</v>
      </c>
      <c r="DN6" s="39">
        <f t="shared" si="21"/>
        <v>0</v>
      </c>
      <c r="DO6" s="39">
        <f t="shared" si="22"/>
        <v>0</v>
      </c>
      <c r="DP6" s="39">
        <f t="shared" si="23"/>
        <v>1</v>
      </c>
      <c r="DQ6" s="55">
        <f t="shared" si="24"/>
        <v>0</v>
      </c>
      <c r="DR6" s="55">
        <f t="shared" si="25"/>
        <v>0</v>
      </c>
      <c r="DS6" s="55">
        <f t="shared" si="26"/>
        <v>1</v>
      </c>
      <c r="DT6" s="55">
        <f t="shared" si="27"/>
        <v>0</v>
      </c>
      <c r="DU6" s="55">
        <f t="shared" si="28"/>
        <v>0</v>
      </c>
      <c r="DV6" s="56">
        <f t="shared" si="29"/>
        <v>20</v>
      </c>
      <c r="DW6" s="55">
        <f>IF(DV6&lt;&gt;20,RANK(DV6,$DV$4:$DV$14,1)+COUNTIF(DV$4:DV6,DV6)-1,20)</f>
        <v>20</v>
      </c>
      <c r="DX6" s="57" t="e">
        <f t="shared" si="30"/>
        <v>#DIV/0!</v>
      </c>
      <c r="DY6" s="58" t="str">
        <f t="shared" si="31"/>
        <v>-</v>
      </c>
      <c r="DZ6" s="32"/>
      <c r="EA6" s="4"/>
      <c r="EB6" s="4"/>
      <c r="EC6" s="4"/>
      <c r="ED6" s="4"/>
    </row>
    <row r="7" spans="1:134" ht="15.9" customHeight="1" x14ac:dyDescent="0.25">
      <c r="A7" s="4"/>
      <c r="B7" s="4"/>
      <c r="C7" s="5"/>
      <c r="D7" s="60">
        <f>classi!B282</f>
        <v>0</v>
      </c>
      <c r="E7" s="33"/>
      <c r="F7" s="34">
        <f>classi!C282</f>
        <v>0</v>
      </c>
      <c r="G7" s="34">
        <f>classi!D282</f>
        <v>0</v>
      </c>
      <c r="H7" s="34">
        <f>classi!F282</f>
        <v>0</v>
      </c>
      <c r="I7" s="35">
        <f>classi!G282</f>
        <v>0</v>
      </c>
      <c r="J7" s="36"/>
      <c r="K7" s="33"/>
      <c r="L7" s="37">
        <v>0</v>
      </c>
      <c r="M7" s="37">
        <v>0</v>
      </c>
      <c r="N7" s="37">
        <v>0</v>
      </c>
      <c r="O7" s="38"/>
      <c r="P7" s="39">
        <f t="shared" si="0"/>
        <v>0</v>
      </c>
      <c r="Q7" s="37">
        <v>0</v>
      </c>
      <c r="R7" s="37">
        <v>0</v>
      </c>
      <c r="S7" s="37">
        <v>0</v>
      </c>
      <c r="T7" s="38"/>
      <c r="U7" s="39">
        <f t="shared" si="1"/>
        <v>0</v>
      </c>
      <c r="V7" s="37">
        <v>0</v>
      </c>
      <c r="W7" s="37">
        <v>0</v>
      </c>
      <c r="X7" s="37">
        <v>0</v>
      </c>
      <c r="Y7" s="38"/>
      <c r="Z7" s="39">
        <f t="shared" si="2"/>
        <v>0</v>
      </c>
      <c r="AA7" s="37">
        <v>0</v>
      </c>
      <c r="AB7" s="37">
        <v>0</v>
      </c>
      <c r="AC7" s="37">
        <v>0</v>
      </c>
      <c r="AD7" s="38"/>
      <c r="AE7" s="39">
        <f t="shared" si="3"/>
        <v>0</v>
      </c>
      <c r="AF7" s="37">
        <v>0</v>
      </c>
      <c r="AG7" s="37">
        <v>0</v>
      </c>
      <c r="AH7" s="37">
        <v>0</v>
      </c>
      <c r="AI7" s="38"/>
      <c r="AJ7" s="39">
        <f t="shared" si="4"/>
        <v>0</v>
      </c>
      <c r="AK7" s="37">
        <v>0</v>
      </c>
      <c r="AL7" s="37">
        <v>0</v>
      </c>
      <c r="AM7" s="37">
        <v>0</v>
      </c>
      <c r="AN7" s="38"/>
      <c r="AO7" s="39">
        <f t="shared" si="5"/>
        <v>0</v>
      </c>
      <c r="AP7" s="37">
        <v>0</v>
      </c>
      <c r="AQ7" s="37">
        <v>0</v>
      </c>
      <c r="AR7" s="37">
        <v>0</v>
      </c>
      <c r="AS7" s="38"/>
      <c r="AT7" s="39">
        <f t="shared" si="6"/>
        <v>0</v>
      </c>
      <c r="AU7" s="37">
        <v>0</v>
      </c>
      <c r="AV7" s="37">
        <v>0</v>
      </c>
      <c r="AW7" s="37">
        <v>0</v>
      </c>
      <c r="AX7" s="38"/>
      <c r="AY7" s="39">
        <f t="shared" si="7"/>
        <v>0</v>
      </c>
      <c r="AZ7" s="40">
        <f t="shared" si="8"/>
        <v>0</v>
      </c>
      <c r="BA7" s="41">
        <v>0</v>
      </c>
      <c r="BB7" s="41">
        <v>0</v>
      </c>
      <c r="BC7" s="41">
        <v>0</v>
      </c>
      <c r="BD7" s="42"/>
      <c r="BE7" s="39">
        <f t="shared" si="9"/>
        <v>0</v>
      </c>
      <c r="BF7" s="41">
        <v>0</v>
      </c>
      <c r="BG7" s="41">
        <v>0</v>
      </c>
      <c r="BH7" s="41">
        <v>0</v>
      </c>
      <c r="BI7" s="42"/>
      <c r="BJ7" s="39">
        <f t="shared" si="10"/>
        <v>0</v>
      </c>
      <c r="BK7" s="41">
        <v>0</v>
      </c>
      <c r="BL7" s="41">
        <v>0</v>
      </c>
      <c r="BM7" s="41">
        <v>0</v>
      </c>
      <c r="BN7" s="42"/>
      <c r="BO7" s="39">
        <f t="shared" si="11"/>
        <v>0</v>
      </c>
      <c r="BP7" s="41">
        <v>0</v>
      </c>
      <c r="BQ7" s="41">
        <v>0</v>
      </c>
      <c r="BR7" s="41">
        <v>0</v>
      </c>
      <c r="BS7" s="42"/>
      <c r="BT7" s="39">
        <f t="shared" si="12"/>
        <v>0</v>
      </c>
      <c r="BU7" s="43">
        <v>0</v>
      </c>
      <c r="BV7" s="43">
        <v>0</v>
      </c>
      <c r="BW7" s="43">
        <v>0</v>
      </c>
      <c r="BX7" s="42"/>
      <c r="BY7" s="39">
        <f t="shared" si="13"/>
        <v>0</v>
      </c>
      <c r="BZ7" s="43">
        <v>0</v>
      </c>
      <c r="CA7" s="43">
        <v>0</v>
      </c>
      <c r="CB7" s="43">
        <v>0</v>
      </c>
      <c r="CC7" s="44"/>
      <c r="CD7" s="45">
        <f t="shared" si="14"/>
        <v>0</v>
      </c>
      <c r="CE7" s="46"/>
      <c r="CF7" s="47"/>
      <c r="CG7" s="47"/>
      <c r="CH7" s="42"/>
      <c r="CI7" s="47"/>
      <c r="CJ7" s="47"/>
      <c r="CK7" s="47"/>
      <c r="CL7" s="42"/>
      <c r="CM7" s="47"/>
      <c r="CN7" s="47"/>
      <c r="CO7" s="47"/>
      <c r="CP7" s="42"/>
      <c r="CQ7" s="47"/>
      <c r="CR7" s="47"/>
      <c r="CS7" s="47"/>
      <c r="CT7" s="42"/>
      <c r="CU7" s="47"/>
      <c r="CV7" s="47"/>
      <c r="CW7" s="47"/>
      <c r="CX7" s="42"/>
      <c r="CY7" s="47"/>
      <c r="CZ7" s="47"/>
      <c r="DA7" s="47"/>
      <c r="DB7" s="48"/>
      <c r="DC7" s="49"/>
      <c r="DD7" s="50">
        <f t="shared" si="33"/>
        <v>0</v>
      </c>
      <c r="DE7" s="51">
        <f t="shared" si="34"/>
        <v>0</v>
      </c>
      <c r="DF7" s="51">
        <f t="shared" si="35"/>
        <v>0</v>
      </c>
      <c r="DG7" s="38">
        <f t="shared" si="32"/>
        <v>0</v>
      </c>
      <c r="DH7" s="52">
        <f t="shared" si="15"/>
        <v>0</v>
      </c>
      <c r="DI7" s="39">
        <f t="shared" si="16"/>
        <v>0</v>
      </c>
      <c r="DJ7" s="53">
        <f t="shared" si="17"/>
        <v>1</v>
      </c>
      <c r="DK7" s="54">
        <f t="shared" si="18"/>
        <v>0</v>
      </c>
      <c r="DL7" s="39">
        <f t="shared" si="19"/>
        <v>0</v>
      </c>
      <c r="DM7" s="39">
        <f t="shared" si="20"/>
        <v>1</v>
      </c>
      <c r="DN7" s="39">
        <f t="shared" si="21"/>
        <v>0</v>
      </c>
      <c r="DO7" s="39">
        <f t="shared" si="22"/>
        <v>0</v>
      </c>
      <c r="DP7" s="39">
        <f t="shared" si="23"/>
        <v>1</v>
      </c>
      <c r="DQ7" s="55">
        <f t="shared" si="24"/>
        <v>0</v>
      </c>
      <c r="DR7" s="55">
        <f t="shared" si="25"/>
        <v>0</v>
      </c>
      <c r="DS7" s="55">
        <f t="shared" si="26"/>
        <v>1</v>
      </c>
      <c r="DT7" s="55">
        <f t="shared" si="27"/>
        <v>0</v>
      </c>
      <c r="DU7" s="55">
        <f t="shared" si="28"/>
        <v>0</v>
      </c>
      <c r="DV7" s="56">
        <f t="shared" si="29"/>
        <v>20</v>
      </c>
      <c r="DW7" s="55">
        <f>IF(DV7&lt;&gt;20,RANK(DV7,$DV$4:$DV$14,1)+COUNTIF(DV$4:DV7,DV7)-1,20)</f>
        <v>20</v>
      </c>
      <c r="DX7" s="57" t="e">
        <f t="shared" si="30"/>
        <v>#DIV/0!</v>
      </c>
      <c r="DY7" s="58" t="str">
        <f t="shared" si="31"/>
        <v>-</v>
      </c>
      <c r="DZ7" s="32"/>
      <c r="EA7" s="4"/>
      <c r="EB7" s="4"/>
      <c r="EC7" s="4"/>
      <c r="ED7" s="4"/>
    </row>
    <row r="8" spans="1:134" ht="15.9" customHeight="1" x14ac:dyDescent="0.25">
      <c r="A8" s="4"/>
      <c r="B8" s="4"/>
      <c r="C8" s="5"/>
      <c r="D8" s="60">
        <f>classi!B283</f>
        <v>0</v>
      </c>
      <c r="E8" s="33"/>
      <c r="F8" s="34">
        <f>classi!C283</f>
        <v>0</v>
      </c>
      <c r="G8" s="34">
        <f>classi!D283</f>
        <v>0</v>
      </c>
      <c r="H8" s="34">
        <f>classi!F283</f>
        <v>0</v>
      </c>
      <c r="I8" s="35">
        <f>classi!G283</f>
        <v>0</v>
      </c>
      <c r="J8" s="36"/>
      <c r="K8" s="33"/>
      <c r="L8" s="37">
        <v>0</v>
      </c>
      <c r="M8" s="37">
        <v>0</v>
      </c>
      <c r="N8" s="37">
        <v>0</v>
      </c>
      <c r="O8" s="38"/>
      <c r="P8" s="39">
        <f t="shared" si="0"/>
        <v>0</v>
      </c>
      <c r="Q8" s="37">
        <v>0</v>
      </c>
      <c r="R8" s="37">
        <v>0</v>
      </c>
      <c r="S8" s="37">
        <v>0</v>
      </c>
      <c r="T8" s="38"/>
      <c r="U8" s="39">
        <f t="shared" si="1"/>
        <v>0</v>
      </c>
      <c r="V8" s="37">
        <v>0</v>
      </c>
      <c r="W8" s="37">
        <v>0</v>
      </c>
      <c r="X8" s="37">
        <v>0</v>
      </c>
      <c r="Y8" s="38"/>
      <c r="Z8" s="39">
        <f t="shared" si="2"/>
        <v>0</v>
      </c>
      <c r="AA8" s="37">
        <v>0</v>
      </c>
      <c r="AB8" s="37">
        <v>0</v>
      </c>
      <c r="AC8" s="37">
        <v>0</v>
      </c>
      <c r="AD8" s="38"/>
      <c r="AE8" s="39">
        <f t="shared" si="3"/>
        <v>0</v>
      </c>
      <c r="AF8" s="37">
        <v>0</v>
      </c>
      <c r="AG8" s="37">
        <v>0</v>
      </c>
      <c r="AH8" s="37">
        <v>0</v>
      </c>
      <c r="AI8" s="38"/>
      <c r="AJ8" s="39">
        <f t="shared" si="4"/>
        <v>0</v>
      </c>
      <c r="AK8" s="37">
        <v>0</v>
      </c>
      <c r="AL8" s="37">
        <v>0</v>
      </c>
      <c r="AM8" s="37">
        <v>0</v>
      </c>
      <c r="AN8" s="38"/>
      <c r="AO8" s="39">
        <f t="shared" si="5"/>
        <v>0</v>
      </c>
      <c r="AP8" s="37">
        <v>0</v>
      </c>
      <c r="AQ8" s="37">
        <v>0</v>
      </c>
      <c r="AR8" s="37">
        <v>0</v>
      </c>
      <c r="AS8" s="38"/>
      <c r="AT8" s="39">
        <f t="shared" si="6"/>
        <v>0</v>
      </c>
      <c r="AU8" s="37">
        <v>0</v>
      </c>
      <c r="AV8" s="37">
        <v>0</v>
      </c>
      <c r="AW8" s="37">
        <v>0</v>
      </c>
      <c r="AX8" s="38"/>
      <c r="AY8" s="39">
        <f t="shared" si="7"/>
        <v>0</v>
      </c>
      <c r="AZ8" s="40">
        <f t="shared" si="8"/>
        <v>0</v>
      </c>
      <c r="BA8" s="41">
        <v>0</v>
      </c>
      <c r="BB8" s="41">
        <v>0</v>
      </c>
      <c r="BC8" s="41">
        <v>0</v>
      </c>
      <c r="BD8" s="42"/>
      <c r="BE8" s="39">
        <f t="shared" si="9"/>
        <v>0</v>
      </c>
      <c r="BF8" s="41">
        <v>0</v>
      </c>
      <c r="BG8" s="41">
        <v>0</v>
      </c>
      <c r="BH8" s="41">
        <v>0</v>
      </c>
      <c r="BI8" s="42"/>
      <c r="BJ8" s="39">
        <f t="shared" si="10"/>
        <v>0</v>
      </c>
      <c r="BK8" s="41">
        <v>0</v>
      </c>
      <c r="BL8" s="41">
        <v>0</v>
      </c>
      <c r="BM8" s="41">
        <v>0</v>
      </c>
      <c r="BN8" s="42"/>
      <c r="BO8" s="39">
        <f t="shared" si="11"/>
        <v>0</v>
      </c>
      <c r="BP8" s="41">
        <v>0</v>
      </c>
      <c r="BQ8" s="41">
        <v>0</v>
      </c>
      <c r="BR8" s="41">
        <v>0</v>
      </c>
      <c r="BS8" s="42"/>
      <c r="BT8" s="39">
        <f t="shared" si="12"/>
        <v>0</v>
      </c>
      <c r="BU8" s="43">
        <v>0</v>
      </c>
      <c r="BV8" s="43">
        <v>0</v>
      </c>
      <c r="BW8" s="43">
        <v>0</v>
      </c>
      <c r="BX8" s="42"/>
      <c r="BY8" s="39">
        <f t="shared" si="13"/>
        <v>0</v>
      </c>
      <c r="BZ8" s="43">
        <v>0</v>
      </c>
      <c r="CA8" s="43">
        <v>0</v>
      </c>
      <c r="CB8" s="43">
        <v>0</v>
      </c>
      <c r="CC8" s="44"/>
      <c r="CD8" s="45">
        <f t="shared" si="14"/>
        <v>0</v>
      </c>
      <c r="CE8" s="46"/>
      <c r="CF8" s="47"/>
      <c r="CG8" s="47"/>
      <c r="CH8" s="42"/>
      <c r="CI8" s="47"/>
      <c r="CJ8" s="47"/>
      <c r="CK8" s="47"/>
      <c r="CL8" s="42"/>
      <c r="CM8" s="47"/>
      <c r="CN8" s="47"/>
      <c r="CO8" s="47"/>
      <c r="CP8" s="42"/>
      <c r="CQ8" s="47"/>
      <c r="CR8" s="47"/>
      <c r="CS8" s="47"/>
      <c r="CT8" s="42"/>
      <c r="CU8" s="47"/>
      <c r="CV8" s="47"/>
      <c r="CW8" s="47"/>
      <c r="CX8" s="42"/>
      <c r="CY8" s="47"/>
      <c r="CZ8" s="47"/>
      <c r="DA8" s="47"/>
      <c r="DB8" s="48"/>
      <c r="DC8" s="49"/>
      <c r="DD8" s="50">
        <f t="shared" si="33"/>
        <v>0</v>
      </c>
      <c r="DE8" s="51">
        <f t="shared" si="34"/>
        <v>0</v>
      </c>
      <c r="DF8" s="51">
        <f t="shared" si="35"/>
        <v>0</v>
      </c>
      <c r="DG8" s="38">
        <f t="shared" si="32"/>
        <v>0</v>
      </c>
      <c r="DH8" s="52">
        <f t="shared" si="15"/>
        <v>0</v>
      </c>
      <c r="DI8" s="39">
        <f t="shared" si="16"/>
        <v>0</v>
      </c>
      <c r="DJ8" s="53">
        <f t="shared" si="17"/>
        <v>1</v>
      </c>
      <c r="DK8" s="54">
        <f t="shared" si="18"/>
        <v>0</v>
      </c>
      <c r="DL8" s="39">
        <f t="shared" si="19"/>
        <v>0</v>
      </c>
      <c r="DM8" s="39">
        <f t="shared" si="20"/>
        <v>1</v>
      </c>
      <c r="DN8" s="39">
        <f t="shared" si="21"/>
        <v>0</v>
      </c>
      <c r="DO8" s="39">
        <f t="shared" si="22"/>
        <v>0</v>
      </c>
      <c r="DP8" s="39">
        <f t="shared" si="23"/>
        <v>1</v>
      </c>
      <c r="DQ8" s="55">
        <f t="shared" si="24"/>
        <v>0</v>
      </c>
      <c r="DR8" s="55">
        <f t="shared" si="25"/>
        <v>0</v>
      </c>
      <c r="DS8" s="55">
        <f t="shared" si="26"/>
        <v>1</v>
      </c>
      <c r="DT8" s="55">
        <f t="shared" si="27"/>
        <v>0</v>
      </c>
      <c r="DU8" s="55">
        <f t="shared" si="28"/>
        <v>0</v>
      </c>
      <c r="DV8" s="56">
        <f t="shared" si="29"/>
        <v>20</v>
      </c>
      <c r="DW8" s="55">
        <f>IF(DV8&lt;&gt;20,RANK(DV8,$DV$4:$DV$14,1)+COUNTIF(DV$4:DV8,DV8)-1,20)</f>
        <v>20</v>
      </c>
      <c r="DX8" s="57" t="e">
        <f t="shared" si="30"/>
        <v>#DIV/0!</v>
      </c>
      <c r="DY8" s="58" t="str">
        <f t="shared" si="31"/>
        <v>-</v>
      </c>
      <c r="DZ8" s="32"/>
      <c r="EA8" s="4"/>
      <c r="EB8" s="4"/>
      <c r="EC8" s="4"/>
      <c r="ED8" s="4"/>
    </row>
    <row r="9" spans="1:134" ht="15.9" customHeight="1" x14ac:dyDescent="0.25">
      <c r="A9" s="4"/>
      <c r="B9" s="4"/>
      <c r="C9" s="5"/>
      <c r="D9" s="60">
        <f>classi!B284</f>
        <v>0</v>
      </c>
      <c r="E9" s="33"/>
      <c r="F9" s="34">
        <f>classi!C284</f>
        <v>0</v>
      </c>
      <c r="G9" s="34">
        <f>classi!D284</f>
        <v>0</v>
      </c>
      <c r="H9" s="34">
        <f>classi!F284</f>
        <v>0</v>
      </c>
      <c r="I9" s="35">
        <f>classi!G284</f>
        <v>0</v>
      </c>
      <c r="J9" s="36"/>
      <c r="K9" s="33"/>
      <c r="L9" s="37">
        <v>0</v>
      </c>
      <c r="M9" s="37">
        <v>0</v>
      </c>
      <c r="N9" s="37">
        <v>0</v>
      </c>
      <c r="O9" s="38"/>
      <c r="P9" s="39">
        <f t="shared" si="0"/>
        <v>0</v>
      </c>
      <c r="Q9" s="37">
        <v>0</v>
      </c>
      <c r="R9" s="37">
        <v>0</v>
      </c>
      <c r="S9" s="37">
        <v>0</v>
      </c>
      <c r="T9" s="38"/>
      <c r="U9" s="39">
        <f t="shared" si="1"/>
        <v>0</v>
      </c>
      <c r="V9" s="37">
        <v>0</v>
      </c>
      <c r="W9" s="37">
        <v>0</v>
      </c>
      <c r="X9" s="37">
        <v>0</v>
      </c>
      <c r="Y9" s="38"/>
      <c r="Z9" s="39">
        <f t="shared" si="2"/>
        <v>0</v>
      </c>
      <c r="AA9" s="37">
        <v>0</v>
      </c>
      <c r="AB9" s="37">
        <v>0</v>
      </c>
      <c r="AC9" s="37">
        <v>0</v>
      </c>
      <c r="AD9" s="38"/>
      <c r="AE9" s="39">
        <f t="shared" si="3"/>
        <v>0</v>
      </c>
      <c r="AF9" s="37">
        <v>0</v>
      </c>
      <c r="AG9" s="37">
        <v>0</v>
      </c>
      <c r="AH9" s="37">
        <v>0</v>
      </c>
      <c r="AI9" s="38"/>
      <c r="AJ9" s="39">
        <f t="shared" si="4"/>
        <v>0</v>
      </c>
      <c r="AK9" s="37">
        <v>0</v>
      </c>
      <c r="AL9" s="37">
        <v>0</v>
      </c>
      <c r="AM9" s="37">
        <v>0</v>
      </c>
      <c r="AN9" s="38"/>
      <c r="AO9" s="39">
        <f t="shared" si="5"/>
        <v>0</v>
      </c>
      <c r="AP9" s="37">
        <v>0</v>
      </c>
      <c r="AQ9" s="37">
        <v>0</v>
      </c>
      <c r="AR9" s="37">
        <v>0</v>
      </c>
      <c r="AS9" s="38"/>
      <c r="AT9" s="39">
        <f t="shared" si="6"/>
        <v>0</v>
      </c>
      <c r="AU9" s="37">
        <v>0</v>
      </c>
      <c r="AV9" s="37">
        <v>0</v>
      </c>
      <c r="AW9" s="37">
        <v>0</v>
      </c>
      <c r="AX9" s="38"/>
      <c r="AY9" s="39">
        <f t="shared" si="7"/>
        <v>0</v>
      </c>
      <c r="AZ9" s="40">
        <f t="shared" si="8"/>
        <v>0</v>
      </c>
      <c r="BA9" s="41">
        <v>0</v>
      </c>
      <c r="BB9" s="41">
        <v>0</v>
      </c>
      <c r="BC9" s="41">
        <v>0</v>
      </c>
      <c r="BD9" s="42"/>
      <c r="BE9" s="39">
        <f t="shared" si="9"/>
        <v>0</v>
      </c>
      <c r="BF9" s="41">
        <v>0</v>
      </c>
      <c r="BG9" s="41">
        <v>0</v>
      </c>
      <c r="BH9" s="41">
        <v>0</v>
      </c>
      <c r="BI9" s="42"/>
      <c r="BJ9" s="39">
        <f t="shared" si="10"/>
        <v>0</v>
      </c>
      <c r="BK9" s="41">
        <v>0</v>
      </c>
      <c r="BL9" s="41">
        <v>0</v>
      </c>
      <c r="BM9" s="41">
        <v>0</v>
      </c>
      <c r="BN9" s="42"/>
      <c r="BO9" s="39">
        <f t="shared" si="11"/>
        <v>0</v>
      </c>
      <c r="BP9" s="41">
        <v>0</v>
      </c>
      <c r="BQ9" s="41">
        <v>0</v>
      </c>
      <c r="BR9" s="41">
        <v>0</v>
      </c>
      <c r="BS9" s="42"/>
      <c r="BT9" s="39">
        <f t="shared" si="12"/>
        <v>0</v>
      </c>
      <c r="BU9" s="43">
        <v>0</v>
      </c>
      <c r="BV9" s="43">
        <v>0</v>
      </c>
      <c r="BW9" s="43">
        <v>0</v>
      </c>
      <c r="BX9" s="42"/>
      <c r="BY9" s="39">
        <f t="shared" si="13"/>
        <v>0</v>
      </c>
      <c r="BZ9" s="43">
        <v>0</v>
      </c>
      <c r="CA9" s="43">
        <v>0</v>
      </c>
      <c r="CB9" s="43">
        <v>0</v>
      </c>
      <c r="CC9" s="44"/>
      <c r="CD9" s="45">
        <f t="shared" si="14"/>
        <v>0</v>
      </c>
      <c r="CE9" s="46"/>
      <c r="CF9" s="47"/>
      <c r="CG9" s="47"/>
      <c r="CH9" s="42"/>
      <c r="CI9" s="47"/>
      <c r="CJ9" s="47"/>
      <c r="CK9" s="47"/>
      <c r="CL9" s="42"/>
      <c r="CM9" s="47"/>
      <c r="CN9" s="47"/>
      <c r="CO9" s="47"/>
      <c r="CP9" s="42"/>
      <c r="CQ9" s="47"/>
      <c r="CR9" s="47"/>
      <c r="CS9" s="47"/>
      <c r="CT9" s="42"/>
      <c r="CU9" s="47"/>
      <c r="CV9" s="47"/>
      <c r="CW9" s="47"/>
      <c r="CX9" s="42"/>
      <c r="CY9" s="47"/>
      <c r="CZ9" s="47"/>
      <c r="DA9" s="47"/>
      <c r="DB9" s="48"/>
      <c r="DC9" s="49"/>
      <c r="DD9" s="50">
        <f t="shared" si="33"/>
        <v>0</v>
      </c>
      <c r="DE9" s="51">
        <f t="shared" si="34"/>
        <v>0</v>
      </c>
      <c r="DF9" s="51">
        <f t="shared" si="35"/>
        <v>0</v>
      </c>
      <c r="DG9" s="38">
        <f t="shared" si="32"/>
        <v>0</v>
      </c>
      <c r="DH9" s="52">
        <f t="shared" si="15"/>
        <v>0</v>
      </c>
      <c r="DI9" s="39">
        <f t="shared" si="16"/>
        <v>0</v>
      </c>
      <c r="DJ9" s="53">
        <f t="shared" si="17"/>
        <v>1</v>
      </c>
      <c r="DK9" s="54">
        <f t="shared" si="18"/>
        <v>0</v>
      </c>
      <c r="DL9" s="39">
        <f t="shared" si="19"/>
        <v>0</v>
      </c>
      <c r="DM9" s="39">
        <f t="shared" si="20"/>
        <v>1</v>
      </c>
      <c r="DN9" s="39">
        <f t="shared" si="21"/>
        <v>0</v>
      </c>
      <c r="DO9" s="39">
        <f t="shared" si="22"/>
        <v>0</v>
      </c>
      <c r="DP9" s="39">
        <f t="shared" si="23"/>
        <v>1</v>
      </c>
      <c r="DQ9" s="55">
        <f t="shared" si="24"/>
        <v>0</v>
      </c>
      <c r="DR9" s="55">
        <f t="shared" si="25"/>
        <v>0</v>
      </c>
      <c r="DS9" s="55">
        <f t="shared" si="26"/>
        <v>1</v>
      </c>
      <c r="DT9" s="55">
        <f t="shared" si="27"/>
        <v>0</v>
      </c>
      <c r="DU9" s="55">
        <f t="shared" si="28"/>
        <v>0</v>
      </c>
      <c r="DV9" s="56">
        <f t="shared" si="29"/>
        <v>20</v>
      </c>
      <c r="DW9" s="55">
        <f>IF(DV9&lt;&gt;20,RANK(DV9,$DV$4:$DV$14,1)+COUNTIF(DV$4:DV9,DV9)-1,20)</f>
        <v>20</v>
      </c>
      <c r="DX9" s="57" t="e">
        <f t="shared" si="30"/>
        <v>#DIV/0!</v>
      </c>
      <c r="DY9" s="58" t="str">
        <f t="shared" si="31"/>
        <v>-</v>
      </c>
      <c r="DZ9" s="32"/>
      <c r="EA9" s="4"/>
      <c r="EB9" s="4"/>
      <c r="EC9" s="4"/>
      <c r="ED9" s="4"/>
    </row>
    <row r="10" spans="1:134" ht="15.9" customHeight="1" x14ac:dyDescent="0.25">
      <c r="A10" s="4"/>
      <c r="B10" s="4"/>
      <c r="C10" s="5"/>
      <c r="D10" s="60">
        <f>classi!B294</f>
        <v>0</v>
      </c>
      <c r="E10" s="33"/>
      <c r="F10" s="34">
        <f>classi!C294</f>
        <v>0</v>
      </c>
      <c r="G10" s="34">
        <f>classi!D294</f>
        <v>0</v>
      </c>
      <c r="H10" s="34">
        <f>classi!F294</f>
        <v>0</v>
      </c>
      <c r="I10" s="35">
        <f>classi!G294</f>
        <v>0</v>
      </c>
      <c r="J10" s="36"/>
      <c r="K10" s="33"/>
      <c r="L10" s="37">
        <v>0</v>
      </c>
      <c r="M10" s="37">
        <v>0</v>
      </c>
      <c r="N10" s="37">
        <v>0</v>
      </c>
      <c r="O10" s="38"/>
      <c r="P10" s="39">
        <f t="shared" si="0"/>
        <v>0</v>
      </c>
      <c r="Q10" s="37">
        <v>0</v>
      </c>
      <c r="R10" s="37">
        <v>0</v>
      </c>
      <c r="S10" s="37">
        <v>0</v>
      </c>
      <c r="T10" s="38"/>
      <c r="U10" s="39">
        <f t="shared" si="1"/>
        <v>0</v>
      </c>
      <c r="V10" s="37">
        <v>0</v>
      </c>
      <c r="W10" s="37">
        <v>0</v>
      </c>
      <c r="X10" s="37">
        <v>0</v>
      </c>
      <c r="Y10" s="38"/>
      <c r="Z10" s="39">
        <f t="shared" si="2"/>
        <v>0</v>
      </c>
      <c r="AA10" s="37">
        <v>0</v>
      </c>
      <c r="AB10" s="37">
        <v>0</v>
      </c>
      <c r="AC10" s="37">
        <v>0</v>
      </c>
      <c r="AD10" s="38"/>
      <c r="AE10" s="39">
        <f t="shared" si="3"/>
        <v>0</v>
      </c>
      <c r="AF10" s="37">
        <v>0</v>
      </c>
      <c r="AG10" s="37">
        <v>0</v>
      </c>
      <c r="AH10" s="37">
        <v>0</v>
      </c>
      <c r="AI10" s="38"/>
      <c r="AJ10" s="39">
        <f t="shared" si="4"/>
        <v>0</v>
      </c>
      <c r="AK10" s="37">
        <v>0</v>
      </c>
      <c r="AL10" s="37">
        <v>0</v>
      </c>
      <c r="AM10" s="37">
        <v>0</v>
      </c>
      <c r="AN10" s="38"/>
      <c r="AO10" s="39">
        <f t="shared" si="5"/>
        <v>0</v>
      </c>
      <c r="AP10" s="37">
        <v>0</v>
      </c>
      <c r="AQ10" s="37">
        <v>0</v>
      </c>
      <c r="AR10" s="37">
        <v>0</v>
      </c>
      <c r="AS10" s="38"/>
      <c r="AT10" s="39">
        <f t="shared" si="6"/>
        <v>0</v>
      </c>
      <c r="AU10" s="37">
        <v>0</v>
      </c>
      <c r="AV10" s="37">
        <v>0</v>
      </c>
      <c r="AW10" s="37">
        <v>0</v>
      </c>
      <c r="AX10" s="38"/>
      <c r="AY10" s="39">
        <f t="shared" si="7"/>
        <v>0</v>
      </c>
      <c r="AZ10" s="40">
        <f t="shared" si="8"/>
        <v>0</v>
      </c>
      <c r="BA10" s="41">
        <v>0</v>
      </c>
      <c r="BB10" s="41">
        <v>0</v>
      </c>
      <c r="BC10" s="41">
        <v>0</v>
      </c>
      <c r="BD10" s="42"/>
      <c r="BE10" s="39">
        <f t="shared" si="9"/>
        <v>0</v>
      </c>
      <c r="BF10" s="41">
        <v>0</v>
      </c>
      <c r="BG10" s="41">
        <v>0</v>
      </c>
      <c r="BH10" s="41">
        <v>0</v>
      </c>
      <c r="BI10" s="42"/>
      <c r="BJ10" s="39">
        <f t="shared" si="10"/>
        <v>0</v>
      </c>
      <c r="BK10" s="41">
        <v>0</v>
      </c>
      <c r="BL10" s="41">
        <v>0</v>
      </c>
      <c r="BM10" s="41">
        <v>0</v>
      </c>
      <c r="BN10" s="42"/>
      <c r="BO10" s="39">
        <f t="shared" si="11"/>
        <v>0</v>
      </c>
      <c r="BP10" s="41">
        <v>0</v>
      </c>
      <c r="BQ10" s="41">
        <v>0</v>
      </c>
      <c r="BR10" s="41">
        <v>0</v>
      </c>
      <c r="BS10" s="42"/>
      <c r="BT10" s="39">
        <f t="shared" si="12"/>
        <v>0</v>
      </c>
      <c r="BU10" s="43">
        <v>0</v>
      </c>
      <c r="BV10" s="43">
        <v>0</v>
      </c>
      <c r="BW10" s="43">
        <v>0</v>
      </c>
      <c r="BX10" s="42"/>
      <c r="BY10" s="39">
        <f t="shared" si="13"/>
        <v>0</v>
      </c>
      <c r="BZ10" s="43">
        <v>0</v>
      </c>
      <c r="CA10" s="43">
        <v>0</v>
      </c>
      <c r="CB10" s="43">
        <v>0</v>
      </c>
      <c r="CC10" s="44"/>
      <c r="CD10" s="45">
        <f t="shared" si="14"/>
        <v>0</v>
      </c>
      <c r="CE10" s="46"/>
      <c r="CF10" s="47"/>
      <c r="CG10" s="47"/>
      <c r="CH10" s="42"/>
      <c r="CI10" s="47"/>
      <c r="CJ10" s="47"/>
      <c r="CK10" s="47"/>
      <c r="CL10" s="42"/>
      <c r="CM10" s="47"/>
      <c r="CN10" s="47"/>
      <c r="CO10" s="47"/>
      <c r="CP10" s="42"/>
      <c r="CQ10" s="47"/>
      <c r="CR10" s="47"/>
      <c r="CS10" s="47"/>
      <c r="CT10" s="42"/>
      <c r="CU10" s="47"/>
      <c r="CV10" s="47"/>
      <c r="CW10" s="47"/>
      <c r="CX10" s="42"/>
      <c r="CY10" s="47"/>
      <c r="CZ10" s="47"/>
      <c r="DA10" s="47"/>
      <c r="DB10" s="48"/>
      <c r="DC10" s="49"/>
      <c r="DD10" s="50">
        <f t="shared" si="33"/>
        <v>0</v>
      </c>
      <c r="DE10" s="51">
        <f t="shared" si="34"/>
        <v>0</v>
      </c>
      <c r="DF10" s="51">
        <f t="shared" si="35"/>
        <v>0</v>
      </c>
      <c r="DG10" s="38">
        <f t="shared" si="32"/>
        <v>0</v>
      </c>
      <c r="DH10" s="52">
        <f t="shared" si="15"/>
        <v>0</v>
      </c>
      <c r="DI10" s="39">
        <f t="shared" si="16"/>
        <v>0</v>
      </c>
      <c r="DJ10" s="53">
        <f t="shared" si="17"/>
        <v>1</v>
      </c>
      <c r="DK10" s="54">
        <f t="shared" si="18"/>
        <v>0</v>
      </c>
      <c r="DL10" s="39">
        <f t="shared" si="19"/>
        <v>0</v>
      </c>
      <c r="DM10" s="39">
        <f t="shared" si="20"/>
        <v>1</v>
      </c>
      <c r="DN10" s="39">
        <f t="shared" si="21"/>
        <v>0</v>
      </c>
      <c r="DO10" s="39">
        <f t="shared" si="22"/>
        <v>0</v>
      </c>
      <c r="DP10" s="39">
        <f t="shared" si="23"/>
        <v>1</v>
      </c>
      <c r="DQ10" s="55">
        <f t="shared" si="24"/>
        <v>0</v>
      </c>
      <c r="DR10" s="55">
        <f t="shared" si="25"/>
        <v>0</v>
      </c>
      <c r="DS10" s="55">
        <f t="shared" si="26"/>
        <v>1</v>
      </c>
      <c r="DT10" s="55">
        <f t="shared" si="27"/>
        <v>0</v>
      </c>
      <c r="DU10" s="55">
        <f t="shared" si="28"/>
        <v>0</v>
      </c>
      <c r="DV10" s="56">
        <f t="shared" si="29"/>
        <v>20</v>
      </c>
      <c r="DW10" s="55">
        <f>IF(DV10&lt;&gt;20,RANK(DV10,$DV$4:$DV$14,1)+COUNTIF(DV$4:DV10,DV10)-1,20)</f>
        <v>20</v>
      </c>
      <c r="DX10" s="57" t="e">
        <f t="shared" si="30"/>
        <v>#DIV/0!</v>
      </c>
      <c r="DY10" s="58" t="str">
        <f t="shared" si="31"/>
        <v>-</v>
      </c>
      <c r="DZ10" s="32"/>
      <c r="EA10" s="4"/>
      <c r="EB10" s="4"/>
      <c r="EC10" s="4"/>
      <c r="ED10" s="4"/>
    </row>
    <row r="11" spans="1:134" ht="15.9" customHeight="1" x14ac:dyDescent="0.25">
      <c r="A11" s="4"/>
      <c r="B11" s="4"/>
      <c r="C11" s="5"/>
      <c r="D11" s="60">
        <f>classi!B295</f>
        <v>0</v>
      </c>
      <c r="E11" s="33"/>
      <c r="F11" s="34">
        <f>classi!C295</f>
        <v>0</v>
      </c>
      <c r="G11" s="34">
        <f>classi!D295</f>
        <v>0</v>
      </c>
      <c r="H11" s="34">
        <f>classi!F295</f>
        <v>0</v>
      </c>
      <c r="I11" s="35">
        <f>classi!G295</f>
        <v>0</v>
      </c>
      <c r="J11" s="36"/>
      <c r="K11" s="33"/>
      <c r="L11" s="37">
        <v>0</v>
      </c>
      <c r="M11" s="37">
        <v>0</v>
      </c>
      <c r="N11" s="37">
        <v>0</v>
      </c>
      <c r="O11" s="38"/>
      <c r="P11" s="39">
        <f t="shared" si="0"/>
        <v>0</v>
      </c>
      <c r="Q11" s="37">
        <v>0</v>
      </c>
      <c r="R11" s="37">
        <v>0</v>
      </c>
      <c r="S11" s="37">
        <v>0</v>
      </c>
      <c r="T11" s="38"/>
      <c r="U11" s="39">
        <f t="shared" si="1"/>
        <v>0</v>
      </c>
      <c r="V11" s="37">
        <v>0</v>
      </c>
      <c r="W11" s="37">
        <v>0</v>
      </c>
      <c r="X11" s="37">
        <v>0</v>
      </c>
      <c r="Y11" s="38"/>
      <c r="Z11" s="39">
        <f t="shared" si="2"/>
        <v>0</v>
      </c>
      <c r="AA11" s="37">
        <v>0</v>
      </c>
      <c r="AB11" s="37">
        <v>0</v>
      </c>
      <c r="AC11" s="37">
        <v>0</v>
      </c>
      <c r="AD11" s="38"/>
      <c r="AE11" s="39">
        <f t="shared" si="3"/>
        <v>0</v>
      </c>
      <c r="AF11" s="37">
        <v>0</v>
      </c>
      <c r="AG11" s="37">
        <v>0</v>
      </c>
      <c r="AH11" s="37">
        <v>0</v>
      </c>
      <c r="AI11" s="38"/>
      <c r="AJ11" s="39">
        <f t="shared" si="4"/>
        <v>0</v>
      </c>
      <c r="AK11" s="37">
        <v>0</v>
      </c>
      <c r="AL11" s="37">
        <v>0</v>
      </c>
      <c r="AM11" s="37">
        <v>0</v>
      </c>
      <c r="AN11" s="38"/>
      <c r="AO11" s="39">
        <f t="shared" si="5"/>
        <v>0</v>
      </c>
      <c r="AP11" s="37">
        <v>0</v>
      </c>
      <c r="AQ11" s="37">
        <v>0</v>
      </c>
      <c r="AR11" s="37">
        <v>0</v>
      </c>
      <c r="AS11" s="38"/>
      <c r="AT11" s="39">
        <f t="shared" si="6"/>
        <v>0</v>
      </c>
      <c r="AU11" s="37">
        <v>0</v>
      </c>
      <c r="AV11" s="37">
        <v>0</v>
      </c>
      <c r="AW11" s="37">
        <v>0</v>
      </c>
      <c r="AX11" s="38"/>
      <c r="AY11" s="39">
        <f t="shared" si="7"/>
        <v>0</v>
      </c>
      <c r="AZ11" s="40">
        <f t="shared" si="8"/>
        <v>0</v>
      </c>
      <c r="BA11" s="41">
        <v>0</v>
      </c>
      <c r="BB11" s="41">
        <v>0</v>
      </c>
      <c r="BC11" s="41">
        <v>0</v>
      </c>
      <c r="BD11" s="42"/>
      <c r="BE11" s="39">
        <f t="shared" si="9"/>
        <v>0</v>
      </c>
      <c r="BF11" s="41">
        <v>0</v>
      </c>
      <c r="BG11" s="41">
        <v>0</v>
      </c>
      <c r="BH11" s="41">
        <v>0</v>
      </c>
      <c r="BI11" s="42"/>
      <c r="BJ11" s="39">
        <f t="shared" si="10"/>
        <v>0</v>
      </c>
      <c r="BK11" s="41">
        <v>0</v>
      </c>
      <c r="BL11" s="41">
        <v>0</v>
      </c>
      <c r="BM11" s="41">
        <v>0</v>
      </c>
      <c r="BN11" s="42"/>
      <c r="BO11" s="39">
        <f t="shared" si="11"/>
        <v>0</v>
      </c>
      <c r="BP11" s="41">
        <v>0</v>
      </c>
      <c r="BQ11" s="41">
        <v>0</v>
      </c>
      <c r="BR11" s="41">
        <v>0</v>
      </c>
      <c r="BS11" s="42"/>
      <c r="BT11" s="39">
        <f t="shared" si="12"/>
        <v>0</v>
      </c>
      <c r="BU11" s="43">
        <v>0</v>
      </c>
      <c r="BV11" s="43">
        <v>0</v>
      </c>
      <c r="BW11" s="43">
        <v>0</v>
      </c>
      <c r="BX11" s="42"/>
      <c r="BY11" s="39">
        <f t="shared" si="13"/>
        <v>0</v>
      </c>
      <c r="BZ11" s="43">
        <v>0</v>
      </c>
      <c r="CA11" s="43">
        <v>0</v>
      </c>
      <c r="CB11" s="43">
        <v>0</v>
      </c>
      <c r="CC11" s="44"/>
      <c r="CD11" s="45">
        <f t="shared" si="14"/>
        <v>0</v>
      </c>
      <c r="CE11" s="46"/>
      <c r="CF11" s="47"/>
      <c r="CG11" s="47"/>
      <c r="CH11" s="42"/>
      <c r="CI11" s="47"/>
      <c r="CJ11" s="47"/>
      <c r="CK11" s="47"/>
      <c r="CL11" s="42"/>
      <c r="CM11" s="47"/>
      <c r="CN11" s="47"/>
      <c r="CO11" s="47"/>
      <c r="CP11" s="42"/>
      <c r="CQ11" s="47"/>
      <c r="CR11" s="47"/>
      <c r="CS11" s="47"/>
      <c r="CT11" s="42"/>
      <c r="CU11" s="47"/>
      <c r="CV11" s="47"/>
      <c r="CW11" s="47"/>
      <c r="CX11" s="42"/>
      <c r="CY11" s="47"/>
      <c r="CZ11" s="47"/>
      <c r="DA11" s="47"/>
      <c r="DB11" s="48"/>
      <c r="DC11" s="49"/>
      <c r="DD11" s="50">
        <f t="shared" si="33"/>
        <v>0</v>
      </c>
      <c r="DE11" s="51">
        <f t="shared" si="34"/>
        <v>0</v>
      </c>
      <c r="DF11" s="51">
        <f t="shared" si="35"/>
        <v>0</v>
      </c>
      <c r="DG11" s="38">
        <f t="shared" si="32"/>
        <v>0</v>
      </c>
      <c r="DH11" s="52">
        <f t="shared" si="15"/>
        <v>0</v>
      </c>
      <c r="DI11" s="39">
        <f t="shared" si="16"/>
        <v>0</v>
      </c>
      <c r="DJ11" s="53">
        <f t="shared" si="17"/>
        <v>1</v>
      </c>
      <c r="DK11" s="54">
        <f t="shared" si="18"/>
        <v>0</v>
      </c>
      <c r="DL11" s="39">
        <f t="shared" si="19"/>
        <v>0</v>
      </c>
      <c r="DM11" s="39">
        <f t="shared" si="20"/>
        <v>1</v>
      </c>
      <c r="DN11" s="39">
        <f t="shared" si="21"/>
        <v>0</v>
      </c>
      <c r="DO11" s="39">
        <f t="shared" si="22"/>
        <v>0</v>
      </c>
      <c r="DP11" s="39">
        <f t="shared" si="23"/>
        <v>1</v>
      </c>
      <c r="DQ11" s="55">
        <f t="shared" si="24"/>
        <v>0</v>
      </c>
      <c r="DR11" s="55">
        <f t="shared" si="25"/>
        <v>0</v>
      </c>
      <c r="DS11" s="55">
        <f t="shared" si="26"/>
        <v>1</v>
      </c>
      <c r="DT11" s="55">
        <f t="shared" si="27"/>
        <v>0</v>
      </c>
      <c r="DU11" s="55">
        <f t="shared" si="28"/>
        <v>0</v>
      </c>
      <c r="DV11" s="56">
        <f t="shared" si="29"/>
        <v>20</v>
      </c>
      <c r="DW11" s="55">
        <f>IF(DV11&lt;&gt;20,RANK(DV11,$DV$4:$DV$14,1)+COUNTIF(DV$4:DV11,DV11)-1,20)</f>
        <v>20</v>
      </c>
      <c r="DX11" s="57" t="e">
        <f t="shared" si="30"/>
        <v>#DIV/0!</v>
      </c>
      <c r="DY11" s="58" t="str">
        <f t="shared" si="31"/>
        <v>-</v>
      </c>
      <c r="DZ11" s="32"/>
      <c r="EA11" s="4"/>
      <c r="EB11" s="4"/>
      <c r="EC11" s="4"/>
      <c r="ED11" s="4"/>
    </row>
    <row r="12" spans="1:134" ht="15.9" customHeight="1" x14ac:dyDescent="0.25">
      <c r="A12" s="4"/>
      <c r="B12" s="4"/>
      <c r="C12" s="5"/>
      <c r="D12" s="60">
        <f>classi!B296</f>
        <v>0</v>
      </c>
      <c r="E12" s="33"/>
      <c r="F12" s="34">
        <f>classi!C296</f>
        <v>0</v>
      </c>
      <c r="G12" s="34">
        <f>classi!D296</f>
        <v>0</v>
      </c>
      <c r="H12" s="34">
        <f>classi!F296</f>
        <v>0</v>
      </c>
      <c r="I12" s="35">
        <f>classi!G296</f>
        <v>0</v>
      </c>
      <c r="J12" s="36"/>
      <c r="K12" s="33"/>
      <c r="L12" s="37">
        <v>0</v>
      </c>
      <c r="M12" s="37">
        <v>0</v>
      </c>
      <c r="N12" s="37">
        <v>0</v>
      </c>
      <c r="O12" s="38"/>
      <c r="P12" s="39">
        <f t="shared" si="0"/>
        <v>0</v>
      </c>
      <c r="Q12" s="37">
        <v>0</v>
      </c>
      <c r="R12" s="37">
        <v>0</v>
      </c>
      <c r="S12" s="37">
        <v>0</v>
      </c>
      <c r="T12" s="38"/>
      <c r="U12" s="39">
        <f t="shared" si="1"/>
        <v>0</v>
      </c>
      <c r="V12" s="37">
        <v>0</v>
      </c>
      <c r="W12" s="37">
        <v>0</v>
      </c>
      <c r="X12" s="37">
        <v>0</v>
      </c>
      <c r="Y12" s="38"/>
      <c r="Z12" s="39">
        <f t="shared" si="2"/>
        <v>0</v>
      </c>
      <c r="AA12" s="37">
        <v>0</v>
      </c>
      <c r="AB12" s="37">
        <v>0</v>
      </c>
      <c r="AC12" s="37">
        <v>0</v>
      </c>
      <c r="AD12" s="38"/>
      <c r="AE12" s="39">
        <f t="shared" si="3"/>
        <v>0</v>
      </c>
      <c r="AF12" s="37">
        <v>0</v>
      </c>
      <c r="AG12" s="37">
        <v>0</v>
      </c>
      <c r="AH12" s="37">
        <v>0</v>
      </c>
      <c r="AI12" s="38"/>
      <c r="AJ12" s="39">
        <f t="shared" si="4"/>
        <v>0</v>
      </c>
      <c r="AK12" s="37">
        <v>0</v>
      </c>
      <c r="AL12" s="37">
        <v>0</v>
      </c>
      <c r="AM12" s="37">
        <v>0</v>
      </c>
      <c r="AN12" s="38"/>
      <c r="AO12" s="39">
        <f t="shared" si="5"/>
        <v>0</v>
      </c>
      <c r="AP12" s="37">
        <v>0</v>
      </c>
      <c r="AQ12" s="37">
        <v>0</v>
      </c>
      <c r="AR12" s="37">
        <v>0</v>
      </c>
      <c r="AS12" s="38"/>
      <c r="AT12" s="39">
        <f t="shared" si="6"/>
        <v>0</v>
      </c>
      <c r="AU12" s="37">
        <v>0</v>
      </c>
      <c r="AV12" s="37">
        <v>0</v>
      </c>
      <c r="AW12" s="37">
        <v>0</v>
      </c>
      <c r="AX12" s="38"/>
      <c r="AY12" s="39">
        <f t="shared" si="7"/>
        <v>0</v>
      </c>
      <c r="AZ12" s="40">
        <f t="shared" si="8"/>
        <v>0</v>
      </c>
      <c r="BA12" s="41">
        <v>0</v>
      </c>
      <c r="BB12" s="41">
        <v>0</v>
      </c>
      <c r="BC12" s="41">
        <v>0</v>
      </c>
      <c r="BD12" s="42"/>
      <c r="BE12" s="39">
        <f t="shared" si="9"/>
        <v>0</v>
      </c>
      <c r="BF12" s="41">
        <v>0</v>
      </c>
      <c r="BG12" s="41">
        <v>0</v>
      </c>
      <c r="BH12" s="41">
        <v>0</v>
      </c>
      <c r="BI12" s="42"/>
      <c r="BJ12" s="39">
        <f t="shared" si="10"/>
        <v>0</v>
      </c>
      <c r="BK12" s="41">
        <v>0</v>
      </c>
      <c r="BL12" s="41">
        <v>0</v>
      </c>
      <c r="BM12" s="41">
        <v>0</v>
      </c>
      <c r="BN12" s="42"/>
      <c r="BO12" s="39">
        <f t="shared" si="11"/>
        <v>0</v>
      </c>
      <c r="BP12" s="41">
        <v>0</v>
      </c>
      <c r="BQ12" s="41">
        <v>0</v>
      </c>
      <c r="BR12" s="41">
        <v>0</v>
      </c>
      <c r="BS12" s="42"/>
      <c r="BT12" s="39">
        <f t="shared" si="12"/>
        <v>0</v>
      </c>
      <c r="BU12" s="43">
        <v>0</v>
      </c>
      <c r="BV12" s="43">
        <v>0</v>
      </c>
      <c r="BW12" s="43">
        <v>0</v>
      </c>
      <c r="BX12" s="42"/>
      <c r="BY12" s="39">
        <f t="shared" si="13"/>
        <v>0</v>
      </c>
      <c r="BZ12" s="43">
        <v>0</v>
      </c>
      <c r="CA12" s="43">
        <v>0</v>
      </c>
      <c r="CB12" s="43">
        <v>0</v>
      </c>
      <c r="CC12" s="44"/>
      <c r="CD12" s="45">
        <f t="shared" si="14"/>
        <v>0</v>
      </c>
      <c r="CE12" s="46"/>
      <c r="CF12" s="47"/>
      <c r="CG12" s="47"/>
      <c r="CH12" s="42"/>
      <c r="CI12" s="47"/>
      <c r="CJ12" s="47"/>
      <c r="CK12" s="47"/>
      <c r="CL12" s="42"/>
      <c r="CM12" s="47"/>
      <c r="CN12" s="47"/>
      <c r="CO12" s="47"/>
      <c r="CP12" s="42"/>
      <c r="CQ12" s="47"/>
      <c r="CR12" s="47"/>
      <c r="CS12" s="47"/>
      <c r="CT12" s="42"/>
      <c r="CU12" s="47"/>
      <c r="CV12" s="47"/>
      <c r="CW12" s="47"/>
      <c r="CX12" s="42"/>
      <c r="CY12" s="47"/>
      <c r="CZ12" s="47"/>
      <c r="DA12" s="47"/>
      <c r="DB12" s="48"/>
      <c r="DC12" s="49"/>
      <c r="DD12" s="50">
        <f t="shared" si="33"/>
        <v>0</v>
      </c>
      <c r="DE12" s="51">
        <f t="shared" si="34"/>
        <v>0</v>
      </c>
      <c r="DF12" s="51">
        <f t="shared" si="35"/>
        <v>0</v>
      </c>
      <c r="DG12" s="38">
        <f t="shared" si="32"/>
        <v>0</v>
      </c>
      <c r="DH12" s="52">
        <f t="shared" si="15"/>
        <v>0</v>
      </c>
      <c r="DI12" s="39">
        <f t="shared" si="16"/>
        <v>0</v>
      </c>
      <c r="DJ12" s="53">
        <f t="shared" si="17"/>
        <v>1</v>
      </c>
      <c r="DK12" s="54">
        <f t="shared" si="18"/>
        <v>0</v>
      </c>
      <c r="DL12" s="39">
        <f t="shared" si="19"/>
        <v>0</v>
      </c>
      <c r="DM12" s="39">
        <f t="shared" si="20"/>
        <v>1</v>
      </c>
      <c r="DN12" s="39">
        <f t="shared" si="21"/>
        <v>0</v>
      </c>
      <c r="DO12" s="39">
        <f t="shared" si="22"/>
        <v>0</v>
      </c>
      <c r="DP12" s="39">
        <f t="shared" si="23"/>
        <v>1</v>
      </c>
      <c r="DQ12" s="55">
        <f t="shared" si="24"/>
        <v>0</v>
      </c>
      <c r="DR12" s="55">
        <f t="shared" si="25"/>
        <v>0</v>
      </c>
      <c r="DS12" s="55">
        <f t="shared" si="26"/>
        <v>1</v>
      </c>
      <c r="DT12" s="55">
        <f t="shared" si="27"/>
        <v>0</v>
      </c>
      <c r="DU12" s="55">
        <f t="shared" si="28"/>
        <v>0</v>
      </c>
      <c r="DV12" s="56">
        <f t="shared" si="29"/>
        <v>20</v>
      </c>
      <c r="DW12" s="55">
        <f>IF(DV12&lt;&gt;20,RANK(DV12,$DV$4:$DV$14,1)+COUNTIF(DV$4:DV12,DV12)-1,20)</f>
        <v>20</v>
      </c>
      <c r="DX12" s="57" t="e">
        <f t="shared" si="30"/>
        <v>#DIV/0!</v>
      </c>
      <c r="DY12" s="58" t="str">
        <f t="shared" si="31"/>
        <v>-</v>
      </c>
      <c r="DZ12" s="32"/>
      <c r="EA12" s="4"/>
      <c r="EB12" s="4"/>
      <c r="EC12" s="4"/>
      <c r="ED12" s="4"/>
    </row>
    <row r="13" spans="1:134" ht="15.9" customHeight="1" x14ac:dyDescent="0.25">
      <c r="A13" s="4"/>
      <c r="B13" s="4"/>
      <c r="C13" s="5"/>
      <c r="D13" s="60">
        <f>classi!B297</f>
        <v>0</v>
      </c>
      <c r="E13" s="33"/>
      <c r="F13" s="34">
        <f>classi!C297</f>
        <v>0</v>
      </c>
      <c r="G13" s="34">
        <f>classi!D297</f>
        <v>0</v>
      </c>
      <c r="H13" s="34">
        <f>classi!F297</f>
        <v>0</v>
      </c>
      <c r="I13" s="35">
        <f>classi!G297</f>
        <v>0</v>
      </c>
      <c r="J13" s="36"/>
      <c r="K13" s="33"/>
      <c r="L13" s="37">
        <v>0</v>
      </c>
      <c r="M13" s="37">
        <v>0</v>
      </c>
      <c r="N13" s="37">
        <v>0</v>
      </c>
      <c r="O13" s="38"/>
      <c r="P13" s="39">
        <f t="shared" si="0"/>
        <v>0</v>
      </c>
      <c r="Q13" s="37">
        <v>0</v>
      </c>
      <c r="R13" s="37">
        <v>0</v>
      </c>
      <c r="S13" s="37">
        <v>0</v>
      </c>
      <c r="T13" s="38"/>
      <c r="U13" s="39">
        <f t="shared" si="1"/>
        <v>0</v>
      </c>
      <c r="V13" s="37">
        <v>0</v>
      </c>
      <c r="W13" s="37">
        <v>0</v>
      </c>
      <c r="X13" s="37">
        <v>0</v>
      </c>
      <c r="Y13" s="38"/>
      <c r="Z13" s="39">
        <f t="shared" si="2"/>
        <v>0</v>
      </c>
      <c r="AA13" s="37">
        <v>0</v>
      </c>
      <c r="AB13" s="37">
        <v>0</v>
      </c>
      <c r="AC13" s="37">
        <v>0</v>
      </c>
      <c r="AD13" s="38"/>
      <c r="AE13" s="39">
        <f t="shared" si="3"/>
        <v>0</v>
      </c>
      <c r="AF13" s="37">
        <v>0</v>
      </c>
      <c r="AG13" s="37">
        <v>0</v>
      </c>
      <c r="AH13" s="37">
        <v>0</v>
      </c>
      <c r="AI13" s="38"/>
      <c r="AJ13" s="39">
        <f t="shared" si="4"/>
        <v>0</v>
      </c>
      <c r="AK13" s="37">
        <v>0</v>
      </c>
      <c r="AL13" s="37">
        <v>0</v>
      </c>
      <c r="AM13" s="37">
        <v>0</v>
      </c>
      <c r="AN13" s="38"/>
      <c r="AO13" s="39">
        <f t="shared" si="5"/>
        <v>0</v>
      </c>
      <c r="AP13" s="37">
        <v>0</v>
      </c>
      <c r="AQ13" s="37">
        <v>0</v>
      </c>
      <c r="AR13" s="37">
        <v>0</v>
      </c>
      <c r="AS13" s="38"/>
      <c r="AT13" s="39">
        <f t="shared" si="6"/>
        <v>0</v>
      </c>
      <c r="AU13" s="37">
        <v>0</v>
      </c>
      <c r="AV13" s="37">
        <v>0</v>
      </c>
      <c r="AW13" s="37">
        <v>0</v>
      </c>
      <c r="AX13" s="38"/>
      <c r="AY13" s="39">
        <f t="shared" si="7"/>
        <v>0</v>
      </c>
      <c r="AZ13" s="40">
        <f t="shared" si="8"/>
        <v>0</v>
      </c>
      <c r="BA13" s="41">
        <v>0</v>
      </c>
      <c r="BB13" s="41">
        <v>0</v>
      </c>
      <c r="BC13" s="41">
        <v>0</v>
      </c>
      <c r="BD13" s="42"/>
      <c r="BE13" s="39">
        <f t="shared" si="9"/>
        <v>0</v>
      </c>
      <c r="BF13" s="41">
        <v>0</v>
      </c>
      <c r="BG13" s="41">
        <v>0</v>
      </c>
      <c r="BH13" s="41">
        <v>0</v>
      </c>
      <c r="BI13" s="42"/>
      <c r="BJ13" s="39">
        <f t="shared" si="10"/>
        <v>0</v>
      </c>
      <c r="BK13" s="41">
        <v>0</v>
      </c>
      <c r="BL13" s="41">
        <v>0</v>
      </c>
      <c r="BM13" s="41">
        <v>0</v>
      </c>
      <c r="BN13" s="42"/>
      <c r="BO13" s="39">
        <f t="shared" si="11"/>
        <v>0</v>
      </c>
      <c r="BP13" s="41">
        <v>0</v>
      </c>
      <c r="BQ13" s="41">
        <v>0</v>
      </c>
      <c r="BR13" s="41">
        <v>0</v>
      </c>
      <c r="BS13" s="42"/>
      <c r="BT13" s="39">
        <f t="shared" si="12"/>
        <v>0</v>
      </c>
      <c r="BU13" s="43">
        <v>0</v>
      </c>
      <c r="BV13" s="43">
        <v>0</v>
      </c>
      <c r="BW13" s="43">
        <v>0</v>
      </c>
      <c r="BX13" s="42"/>
      <c r="BY13" s="39">
        <f t="shared" si="13"/>
        <v>0</v>
      </c>
      <c r="BZ13" s="43">
        <v>0</v>
      </c>
      <c r="CA13" s="43">
        <v>0</v>
      </c>
      <c r="CB13" s="43">
        <v>0</v>
      </c>
      <c r="CC13" s="44"/>
      <c r="CD13" s="45">
        <f t="shared" si="14"/>
        <v>0</v>
      </c>
      <c r="CE13" s="46"/>
      <c r="CF13" s="47"/>
      <c r="CG13" s="47"/>
      <c r="CH13" s="42"/>
      <c r="CI13" s="47"/>
      <c r="CJ13" s="47"/>
      <c r="CK13" s="47"/>
      <c r="CL13" s="42"/>
      <c r="CM13" s="47"/>
      <c r="CN13" s="47"/>
      <c r="CO13" s="47"/>
      <c r="CP13" s="42"/>
      <c r="CQ13" s="47"/>
      <c r="CR13" s="47"/>
      <c r="CS13" s="47"/>
      <c r="CT13" s="42"/>
      <c r="CU13" s="47"/>
      <c r="CV13" s="47"/>
      <c r="CW13" s="47"/>
      <c r="CX13" s="42"/>
      <c r="CY13" s="47"/>
      <c r="CZ13" s="47"/>
      <c r="DA13" s="47"/>
      <c r="DB13" s="48"/>
      <c r="DC13" s="49"/>
      <c r="DD13" s="50">
        <f t="shared" si="33"/>
        <v>0</v>
      </c>
      <c r="DE13" s="51">
        <f t="shared" si="34"/>
        <v>0</v>
      </c>
      <c r="DF13" s="51">
        <f t="shared" si="35"/>
        <v>0</v>
      </c>
      <c r="DG13" s="38">
        <f t="shared" si="32"/>
        <v>0</v>
      </c>
      <c r="DH13" s="52">
        <f t="shared" si="15"/>
        <v>0</v>
      </c>
      <c r="DI13" s="39">
        <f t="shared" si="16"/>
        <v>0</v>
      </c>
      <c r="DJ13" s="53">
        <f t="shared" si="17"/>
        <v>1</v>
      </c>
      <c r="DK13" s="54">
        <f t="shared" si="18"/>
        <v>0</v>
      </c>
      <c r="DL13" s="39">
        <f t="shared" si="19"/>
        <v>0</v>
      </c>
      <c r="DM13" s="39">
        <f t="shared" si="20"/>
        <v>1</v>
      </c>
      <c r="DN13" s="39">
        <f t="shared" si="21"/>
        <v>0</v>
      </c>
      <c r="DO13" s="39">
        <f t="shared" si="22"/>
        <v>0</v>
      </c>
      <c r="DP13" s="39">
        <f t="shared" si="23"/>
        <v>1</v>
      </c>
      <c r="DQ13" s="55">
        <f t="shared" si="24"/>
        <v>0</v>
      </c>
      <c r="DR13" s="55">
        <f t="shared" si="25"/>
        <v>0</v>
      </c>
      <c r="DS13" s="55">
        <f t="shared" si="26"/>
        <v>1</v>
      </c>
      <c r="DT13" s="55">
        <f t="shared" si="27"/>
        <v>0</v>
      </c>
      <c r="DU13" s="55">
        <f t="shared" si="28"/>
        <v>0</v>
      </c>
      <c r="DV13" s="56">
        <f t="shared" si="29"/>
        <v>20</v>
      </c>
      <c r="DW13" s="55">
        <f>IF(DV13&lt;&gt;20,RANK(DV13,$DV$4:$DV$14,1)+COUNTIF(DV$4:DV13,DV13)-1,20)</f>
        <v>20</v>
      </c>
      <c r="DX13" s="57" t="e">
        <f t="shared" si="30"/>
        <v>#DIV/0!</v>
      </c>
      <c r="DY13" s="58" t="str">
        <f t="shared" si="31"/>
        <v>-</v>
      </c>
      <c r="DZ13" s="32"/>
      <c r="EA13" s="4"/>
      <c r="EB13" s="4"/>
      <c r="EC13" s="4"/>
      <c r="ED13" s="4"/>
    </row>
    <row r="14" spans="1:134" ht="16.5" customHeight="1" x14ac:dyDescent="0.25">
      <c r="A14" s="4"/>
      <c r="B14" s="4"/>
      <c r="C14" s="5"/>
      <c r="D14" s="60">
        <f>classi!B298</f>
        <v>0</v>
      </c>
      <c r="E14" s="62"/>
      <c r="F14" s="34">
        <f>classi!C298</f>
        <v>0</v>
      </c>
      <c r="G14" s="34">
        <f>classi!D298</f>
        <v>0</v>
      </c>
      <c r="H14" s="34">
        <f>classi!F298</f>
        <v>0</v>
      </c>
      <c r="I14" s="35">
        <f>classi!G298</f>
        <v>0</v>
      </c>
      <c r="J14" s="65"/>
      <c r="K14" s="62"/>
      <c r="L14" s="149">
        <v>0</v>
      </c>
      <c r="M14" s="149">
        <v>0</v>
      </c>
      <c r="N14" s="149">
        <v>0</v>
      </c>
      <c r="O14" s="66"/>
      <c r="P14" s="67">
        <f t="shared" si="0"/>
        <v>0</v>
      </c>
      <c r="Q14" s="149">
        <v>0</v>
      </c>
      <c r="R14" s="149">
        <v>0</v>
      </c>
      <c r="S14" s="149">
        <v>0</v>
      </c>
      <c r="T14" s="66"/>
      <c r="U14" s="67">
        <f t="shared" si="1"/>
        <v>0</v>
      </c>
      <c r="V14" s="149">
        <v>0</v>
      </c>
      <c r="W14" s="149">
        <v>0</v>
      </c>
      <c r="X14" s="149">
        <v>0</v>
      </c>
      <c r="Y14" s="66"/>
      <c r="Z14" s="67">
        <f t="shared" si="2"/>
        <v>0</v>
      </c>
      <c r="AA14" s="149">
        <v>0</v>
      </c>
      <c r="AB14" s="149">
        <v>0</v>
      </c>
      <c r="AC14" s="149">
        <v>0</v>
      </c>
      <c r="AD14" s="66"/>
      <c r="AE14" s="67">
        <f t="shared" si="3"/>
        <v>0</v>
      </c>
      <c r="AF14" s="149">
        <v>0</v>
      </c>
      <c r="AG14" s="149">
        <v>0</v>
      </c>
      <c r="AH14" s="149">
        <v>0</v>
      </c>
      <c r="AI14" s="66"/>
      <c r="AJ14" s="67">
        <f t="shared" si="4"/>
        <v>0</v>
      </c>
      <c r="AK14" s="149">
        <v>0</v>
      </c>
      <c r="AL14" s="149">
        <v>0</v>
      </c>
      <c r="AM14" s="149">
        <v>0</v>
      </c>
      <c r="AN14" s="66"/>
      <c r="AO14" s="67">
        <f t="shared" si="5"/>
        <v>0</v>
      </c>
      <c r="AP14" s="149">
        <v>0</v>
      </c>
      <c r="AQ14" s="149">
        <v>0</v>
      </c>
      <c r="AR14" s="149">
        <v>0</v>
      </c>
      <c r="AS14" s="66"/>
      <c r="AT14" s="67">
        <f t="shared" si="6"/>
        <v>0</v>
      </c>
      <c r="AU14" s="149">
        <v>0</v>
      </c>
      <c r="AV14" s="149">
        <v>0</v>
      </c>
      <c r="AW14" s="149">
        <v>0</v>
      </c>
      <c r="AX14" s="66"/>
      <c r="AY14" s="67">
        <f t="shared" si="7"/>
        <v>0</v>
      </c>
      <c r="AZ14" s="137">
        <f t="shared" si="8"/>
        <v>0</v>
      </c>
      <c r="BA14" s="68">
        <v>0</v>
      </c>
      <c r="BB14" s="68">
        <v>0</v>
      </c>
      <c r="BC14" s="68">
        <v>0</v>
      </c>
      <c r="BD14" s="69"/>
      <c r="BE14" s="67">
        <f t="shared" si="9"/>
        <v>0</v>
      </c>
      <c r="BF14" s="68">
        <v>0</v>
      </c>
      <c r="BG14" s="68">
        <v>0</v>
      </c>
      <c r="BH14" s="68">
        <v>0</v>
      </c>
      <c r="BI14" s="69"/>
      <c r="BJ14" s="67">
        <f t="shared" si="10"/>
        <v>0</v>
      </c>
      <c r="BK14" s="68">
        <v>0</v>
      </c>
      <c r="BL14" s="68">
        <v>0</v>
      </c>
      <c r="BM14" s="68">
        <v>0</v>
      </c>
      <c r="BN14" s="69"/>
      <c r="BO14" s="67">
        <f t="shared" si="11"/>
        <v>0</v>
      </c>
      <c r="BP14" s="68">
        <v>0</v>
      </c>
      <c r="BQ14" s="68">
        <v>0</v>
      </c>
      <c r="BR14" s="68">
        <v>0</v>
      </c>
      <c r="BS14" s="69"/>
      <c r="BT14" s="67">
        <f t="shared" si="12"/>
        <v>0</v>
      </c>
      <c r="BU14" s="70">
        <v>0</v>
      </c>
      <c r="BV14" s="70">
        <v>0</v>
      </c>
      <c r="BW14" s="70">
        <v>0</v>
      </c>
      <c r="BX14" s="69"/>
      <c r="BY14" s="67">
        <f t="shared" si="13"/>
        <v>0</v>
      </c>
      <c r="BZ14" s="70">
        <v>0</v>
      </c>
      <c r="CA14" s="70">
        <v>0</v>
      </c>
      <c r="CB14" s="70">
        <v>0</v>
      </c>
      <c r="CC14" s="71"/>
      <c r="CD14" s="72">
        <f t="shared" si="14"/>
        <v>0</v>
      </c>
      <c r="CE14" s="73"/>
      <c r="CF14" s="74"/>
      <c r="CG14" s="74"/>
      <c r="CH14" s="69"/>
      <c r="CI14" s="74"/>
      <c r="CJ14" s="74"/>
      <c r="CK14" s="74"/>
      <c r="CL14" s="69"/>
      <c r="CM14" s="74"/>
      <c r="CN14" s="74"/>
      <c r="CO14" s="74"/>
      <c r="CP14" s="69"/>
      <c r="CQ14" s="74"/>
      <c r="CR14" s="74"/>
      <c r="CS14" s="74"/>
      <c r="CT14" s="69"/>
      <c r="CU14" s="74"/>
      <c r="CV14" s="74"/>
      <c r="CW14" s="74"/>
      <c r="CX14" s="69"/>
      <c r="CY14" s="74"/>
      <c r="CZ14" s="74"/>
      <c r="DA14" s="74"/>
      <c r="DB14" s="75"/>
      <c r="DC14" s="76"/>
      <c r="DD14" s="77">
        <f t="shared" si="33"/>
        <v>0</v>
      </c>
      <c r="DE14" s="78">
        <f t="shared" si="34"/>
        <v>0</v>
      </c>
      <c r="DF14" s="78">
        <f t="shared" si="35"/>
        <v>0</v>
      </c>
      <c r="DG14" s="66">
        <f t="shared" si="32"/>
        <v>0</v>
      </c>
      <c r="DH14" s="79">
        <f t="shared" si="15"/>
        <v>0</v>
      </c>
      <c r="DI14" s="67">
        <f t="shared" si="16"/>
        <v>0</v>
      </c>
      <c r="DJ14" s="80">
        <f t="shared" si="17"/>
        <v>1</v>
      </c>
      <c r="DK14" s="81">
        <f t="shared" si="18"/>
        <v>0</v>
      </c>
      <c r="DL14" s="67">
        <f t="shared" si="19"/>
        <v>0</v>
      </c>
      <c r="DM14" s="67">
        <f t="shared" si="20"/>
        <v>1</v>
      </c>
      <c r="DN14" s="67">
        <f t="shared" si="21"/>
        <v>0</v>
      </c>
      <c r="DO14" s="67">
        <f t="shared" si="22"/>
        <v>0</v>
      </c>
      <c r="DP14" s="67">
        <f t="shared" si="23"/>
        <v>1</v>
      </c>
      <c r="DQ14" s="82">
        <f t="shared" si="24"/>
        <v>0</v>
      </c>
      <c r="DR14" s="82">
        <f t="shared" si="25"/>
        <v>0</v>
      </c>
      <c r="DS14" s="83">
        <f t="shared" si="26"/>
        <v>1</v>
      </c>
      <c r="DT14" s="82">
        <f t="shared" si="27"/>
        <v>0</v>
      </c>
      <c r="DU14" s="82">
        <f t="shared" si="28"/>
        <v>0</v>
      </c>
      <c r="DV14" s="83">
        <f t="shared" si="29"/>
        <v>20</v>
      </c>
      <c r="DW14" s="82">
        <f>IF(DV14&lt;&gt;20,RANK(DV14,$DV$4:$DV$14,1)+COUNTIF(DV$4:DV14,DV14)-1,20)</f>
        <v>20</v>
      </c>
      <c r="DX14" s="84" t="e">
        <f t="shared" si="30"/>
        <v>#DIV/0!</v>
      </c>
      <c r="DY14" s="85" t="str">
        <f t="shared" si="31"/>
        <v>-</v>
      </c>
      <c r="DZ14" s="32"/>
      <c r="EA14" s="4"/>
      <c r="EB14" s="4"/>
      <c r="EC14" s="4"/>
      <c r="ED14" s="4"/>
    </row>
    <row r="15" spans="1:134" ht="16.5" customHeight="1" x14ac:dyDescent="0.25">
      <c r="A15" s="4"/>
      <c r="B15" s="4"/>
      <c r="C15" s="11"/>
      <c r="D15" s="132"/>
      <c r="E15" s="86"/>
      <c r="F15" s="132"/>
      <c r="G15" s="132"/>
      <c r="H15" s="132"/>
      <c r="I15" s="132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8"/>
      <c r="DL15" s="88"/>
      <c r="DM15" s="88"/>
      <c r="DN15" s="88"/>
      <c r="DO15" s="88"/>
      <c r="DP15" s="88"/>
      <c r="DQ15" s="88"/>
      <c r="DR15" s="89">
        <f t="shared" si="25"/>
        <v>0</v>
      </c>
      <c r="DS15" s="90"/>
      <c r="DT15" s="88"/>
      <c r="DU15" s="88"/>
      <c r="DV15" s="88"/>
      <c r="DW15" s="88"/>
      <c r="DX15" s="88"/>
      <c r="DY15" s="88"/>
      <c r="DZ15" s="11"/>
      <c r="EA15" s="4"/>
      <c r="EB15" s="4"/>
      <c r="EC15" s="4"/>
      <c r="ED15" s="4"/>
    </row>
    <row r="16" spans="1:134" ht="15.9" customHeight="1" x14ac:dyDescent="0.25">
      <c r="A16" s="4"/>
      <c r="B16" s="4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2"/>
      <c r="DL16" s="92"/>
      <c r="DM16" s="92"/>
      <c r="DN16" s="92"/>
      <c r="DO16" s="92"/>
      <c r="DP16" s="92"/>
      <c r="DQ16" s="11"/>
      <c r="DR16" s="11"/>
      <c r="DS16" s="11"/>
      <c r="DT16" s="11"/>
      <c r="DU16" s="11"/>
      <c r="DV16" s="11"/>
      <c r="DW16" s="11"/>
      <c r="DX16" s="93"/>
      <c r="DY16" s="93"/>
      <c r="DZ16" s="11"/>
      <c r="EA16" s="4"/>
      <c r="EB16" s="4"/>
      <c r="EC16" s="4"/>
      <c r="ED16" s="4"/>
    </row>
    <row r="17" spans="1:134" ht="16.5" customHeight="1" x14ac:dyDescent="0.25">
      <c r="A17" s="4"/>
      <c r="B17" s="4"/>
      <c r="C17" s="11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2"/>
      <c r="DL17" s="92"/>
      <c r="DM17" s="92"/>
      <c r="DN17" s="92"/>
      <c r="DO17" s="92"/>
      <c r="DP17" s="92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4"/>
      <c r="EB17" s="4"/>
      <c r="EC17" s="4"/>
      <c r="ED17" s="4"/>
    </row>
    <row r="18" spans="1:134" ht="17.100000000000001" customHeight="1" x14ac:dyDescent="0.25">
      <c r="A18" s="4"/>
      <c r="B18" s="4"/>
      <c r="C18" s="5"/>
      <c r="D18" s="94" t="str">
        <f>D2</f>
        <v>HTM0</v>
      </c>
      <c r="E18" s="95"/>
      <c r="F18" s="96"/>
      <c r="G18" s="351"/>
      <c r="H18" s="360"/>
      <c r="I18" s="361"/>
      <c r="J18" s="187"/>
      <c r="K18" s="100"/>
      <c r="L18" s="348" t="s">
        <v>25</v>
      </c>
      <c r="M18" s="349"/>
      <c r="N18" s="349"/>
      <c r="O18" s="350"/>
      <c r="P18" s="348" t="s">
        <v>26</v>
      </c>
      <c r="Q18" s="349"/>
      <c r="R18" s="349"/>
      <c r="S18" s="349"/>
      <c r="T18" s="350"/>
      <c r="U18" s="348" t="s">
        <v>27</v>
      </c>
      <c r="V18" s="349"/>
      <c r="W18" s="349"/>
      <c r="X18" s="349"/>
      <c r="Y18" s="349"/>
      <c r="Z18" s="349"/>
      <c r="AA18" s="350"/>
      <c r="AB18" s="101"/>
      <c r="AC18" s="323"/>
      <c r="AD18" s="323"/>
      <c r="AE18" s="324"/>
      <c r="AF18" s="325"/>
      <c r="AG18" s="32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4"/>
      <c r="EB18" s="4"/>
      <c r="EC18" s="4"/>
      <c r="ED18" s="4"/>
    </row>
    <row r="19" spans="1:134" ht="17.100000000000001" customHeight="1" x14ac:dyDescent="0.25">
      <c r="A19" s="4"/>
      <c r="B19" s="4"/>
      <c r="C19" s="5"/>
      <c r="D19" s="17" t="s">
        <v>55</v>
      </c>
      <c r="E19" s="18"/>
      <c r="F19" s="19" t="s">
        <v>70</v>
      </c>
      <c r="G19" s="19" t="s">
        <v>71</v>
      </c>
      <c r="H19" s="19" t="s">
        <v>21</v>
      </c>
      <c r="I19" s="19" t="s">
        <v>22</v>
      </c>
      <c r="J19" s="102"/>
      <c r="K19" s="103"/>
      <c r="L19" s="104" t="s">
        <v>28</v>
      </c>
      <c r="M19" s="105" t="s">
        <v>29</v>
      </c>
      <c r="N19" s="105" t="s">
        <v>30</v>
      </c>
      <c r="O19" s="106" t="s">
        <v>31</v>
      </c>
      <c r="P19" s="104" t="s">
        <v>32</v>
      </c>
      <c r="Q19" s="105" t="s">
        <v>33</v>
      </c>
      <c r="R19" s="105" t="s">
        <v>34</v>
      </c>
      <c r="S19" s="105" t="s">
        <v>35</v>
      </c>
      <c r="T19" s="107" t="s">
        <v>65</v>
      </c>
      <c r="U19" s="104" t="s">
        <v>37</v>
      </c>
      <c r="V19" s="105" t="s">
        <v>38</v>
      </c>
      <c r="W19" s="105" t="s">
        <v>39</v>
      </c>
      <c r="X19" s="105" t="s">
        <v>40</v>
      </c>
      <c r="Y19" s="105" t="s">
        <v>66</v>
      </c>
      <c r="Z19" s="105" t="s">
        <v>67</v>
      </c>
      <c r="AA19" s="106" t="s">
        <v>68</v>
      </c>
      <c r="AB19" s="104" t="s">
        <v>69</v>
      </c>
      <c r="AC19" s="108" t="s">
        <v>52</v>
      </c>
      <c r="AD19" s="108" t="s">
        <v>1</v>
      </c>
      <c r="AE19" s="109"/>
      <c r="AF19" s="110"/>
      <c r="AG19" s="32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4"/>
      <c r="EB19" s="4"/>
      <c r="EC19" s="4"/>
      <c r="ED19" s="4"/>
    </row>
    <row r="20" spans="1:134" ht="16.5" customHeight="1" x14ac:dyDescent="0.25">
      <c r="A20" s="4"/>
      <c r="B20" s="4"/>
      <c r="C20" s="111">
        <v>1</v>
      </c>
      <c r="D20" s="112" t="e">
        <f>IF(AA20="-",INDEX(DV$1:DV$14,MATCH(C20,$DW$1:$DW$14,0)),AA20)</f>
        <v>#N/A</v>
      </c>
      <c r="E20" s="113"/>
      <c r="F20" s="114" t="e">
        <f>INDEX(F$1:F$14,MATCH(C20,$DW$1:$DW$14,0))</f>
        <v>#N/A</v>
      </c>
      <c r="G20" s="114" t="e">
        <f>INDEX(G$1:G$14,MATCH(C20,$DW$1:$DW$14,0))</f>
        <v>#N/A</v>
      </c>
      <c r="H20" s="114" t="e">
        <f>INDEX(H$1:H$14,MATCH(C20,$DW$1:$DW$14,0))</f>
        <v>#N/A</v>
      </c>
      <c r="I20" s="113"/>
      <c r="J20" s="113"/>
      <c r="K20" s="115"/>
      <c r="L20" s="116" t="e">
        <f>INDEX(P$1:P$14,MATCH(C20,$DW$1:$DW$14,0))</f>
        <v>#N/A</v>
      </c>
      <c r="M20" s="117" t="e">
        <f>INDEX(U$1:U$14,MATCH(C20,$DW$1:$DW$14,0))</f>
        <v>#N/A</v>
      </c>
      <c r="N20" s="117" t="e">
        <f>INDEX(Z$1:Z$14,MATCH(C20,$DW$1:$DW$14,0))</f>
        <v>#N/A</v>
      </c>
      <c r="O20" s="118" t="e">
        <f>INDEX(AE$1:AE$14,MATCH(C20,$DW$1:$DW$14,0))</f>
        <v>#N/A</v>
      </c>
      <c r="P20" s="116" t="e">
        <f>INDEX(AJ$1:AJ$14,MATCH(C20,$DW$1:$DW$14,0))</f>
        <v>#N/A</v>
      </c>
      <c r="Q20" s="117" t="e">
        <f>INDEX(AO$1:AO$14,MATCH(C20,$DW$1:$DW$14,0))</f>
        <v>#N/A</v>
      </c>
      <c r="R20" s="117" t="e">
        <f>INDEX(AT$1:AT$14,MATCH(C20,$DW$1:$DW$14,0))</f>
        <v>#N/A</v>
      </c>
      <c r="S20" s="118" t="e">
        <f>INDEX(AY$1:AY$14,MATCH(C20,$DW$1:$DW$14,0))</f>
        <v>#N/A</v>
      </c>
      <c r="T20" s="119" t="e">
        <f>INDEX(AZ$1:AZ$14,MATCH(C20,$DW$1:$DW$14,0))</f>
        <v>#N/A</v>
      </c>
      <c r="U20" s="116" t="e">
        <f>INDEX(BE$1:BE$14,MATCH(C20,$DW$1:$DW$14,0))</f>
        <v>#N/A</v>
      </c>
      <c r="V20" s="117" t="e">
        <f>INDEX(BJ$1:BJ$14,MATCH(C20,$DW$1:$DW$14,0))</f>
        <v>#N/A</v>
      </c>
      <c r="W20" s="117" t="e">
        <f>INDEX(BO$1:BO$14,MATCH(C20,$DW$1:$DW$14,0))</f>
        <v>#N/A</v>
      </c>
      <c r="X20" s="117" t="e">
        <f>INDEX(BT$1:BT$14,MATCH(C20,$DW$1:$DW$14,0))</f>
        <v>#N/A</v>
      </c>
      <c r="Y20" s="117" t="e">
        <f>INDEX(BY$1:BY$14,MATCH(C20,$DW$1:$DW$14,0))</f>
        <v>#N/A</v>
      </c>
      <c r="Z20" s="118" t="e">
        <f>INDEX(CD$1:CD$14,MATCH(C20,$DW$1:$DW$14,0))</f>
        <v>#N/A</v>
      </c>
      <c r="AA20" s="120" t="e">
        <f>INDEX(DY$1:DY$14,MATCH(C20,$DW$1:$DW$14,0))</f>
        <v>#N/A</v>
      </c>
      <c r="AB20" s="116" t="e">
        <f>INDEX(DH$1:DH$14,MATCH(C20,$DW$1:$DW$14,0))</f>
        <v>#N/A</v>
      </c>
      <c r="AC20" s="117" t="e">
        <f>INDEX(DI$1:DI$14,MATCH(C20,$DW$1:$DW$14,0))</f>
        <v>#N/A</v>
      </c>
      <c r="AD20" s="138" t="e">
        <f>INDEX(D$1:D$14,MATCH(C20,$DW$1:$DW$14,0))</f>
        <v>#N/A</v>
      </c>
      <c r="AE20" s="122"/>
      <c r="AF20" s="123" t="e">
        <f>IF(AC20&gt;=150,"Point","-")</f>
        <v>#N/A</v>
      </c>
      <c r="AG20" s="124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4"/>
      <c r="EB20" s="4"/>
      <c r="EC20" s="4"/>
      <c r="ED20" s="4"/>
    </row>
    <row r="21" spans="1:134" ht="15.9" customHeight="1" x14ac:dyDescent="0.25">
      <c r="A21" s="4"/>
      <c r="B21" s="4"/>
      <c r="C21" s="11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3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4"/>
      <c r="EB21" s="4"/>
      <c r="EC21" s="4"/>
      <c r="ED21" s="4"/>
    </row>
    <row r="22" spans="1:134" ht="15.9" customHeight="1" x14ac:dyDescent="0.25">
      <c r="A22" s="4"/>
      <c r="B22" s="4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4"/>
      <c r="EB22" s="4"/>
      <c r="EC22" s="4"/>
      <c r="ED22" s="4"/>
    </row>
    <row r="23" spans="1:134" ht="15.9" customHeight="1" x14ac:dyDescent="0.25">
      <c r="A23" s="4"/>
      <c r="B23" s="4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4"/>
      <c r="EB23" s="4"/>
      <c r="EC23" s="4"/>
      <c r="ED23" s="4"/>
    </row>
  </sheetData>
  <mergeCells count="29">
    <mergeCell ref="U18:AA18"/>
    <mergeCell ref="P18:T18"/>
    <mergeCell ref="L18:O18"/>
    <mergeCell ref="BZ3:CD3"/>
    <mergeCell ref="D2:I2"/>
    <mergeCell ref="G18:I18"/>
    <mergeCell ref="BU3:BY3"/>
    <mergeCell ref="BP3:BT3"/>
    <mergeCell ref="BK3:BO3"/>
    <mergeCell ref="BF3:BJ3"/>
    <mergeCell ref="BA3:BE3"/>
    <mergeCell ref="AU3:AY3"/>
    <mergeCell ref="AP3:AT3"/>
    <mergeCell ref="AK3:AO3"/>
    <mergeCell ref="AF3:AJ3"/>
    <mergeCell ref="AA3:AE3"/>
    <mergeCell ref="BA2:DG2"/>
    <mergeCell ref="AF2:AZ2"/>
    <mergeCell ref="L2:AE2"/>
    <mergeCell ref="Q3:U3"/>
    <mergeCell ref="L3:P3"/>
    <mergeCell ref="DD3:DG3"/>
    <mergeCell ref="CY3:DB3"/>
    <mergeCell ref="V3:Z3"/>
    <mergeCell ref="CU3:CX3"/>
    <mergeCell ref="CQ3:CT3"/>
    <mergeCell ref="CM3:CP3"/>
    <mergeCell ref="CI3:CL3"/>
    <mergeCell ref="CE3:CH3"/>
  </mergeCells>
  <pageMargins left="0.25" right="0.25" top="0.75" bottom="0.75" header="0.3" footer="0.3"/>
  <pageSetup paperSize="9" scale="18" fitToHeight="0" orientation="landscape" horizontalDpi="4294967293" r:id="rId1"/>
  <headerFooter>
    <oddHeader>&amp;C&amp;"Arial,Regular"&amp;10&amp;K000000QUARTETTO</oddHeader>
    <oddFooter>&amp;C&amp;"Arial,Regular"&amp;10&amp;K000000Pagina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classi</vt:lpstr>
      <vt:lpstr>FS 0</vt:lpstr>
      <vt:lpstr>FS 1</vt:lpstr>
      <vt:lpstr>FS 2</vt:lpstr>
      <vt:lpstr>FS 3</vt:lpstr>
      <vt:lpstr>HTM 1</vt:lpstr>
      <vt:lpstr>HTM 2</vt:lpstr>
      <vt:lpstr>HTM 3</vt:lpstr>
      <vt:lpstr>TRIO</vt:lpstr>
      <vt:lpstr>SENIOR</vt:lpstr>
      <vt:lpstr>HTM0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</dc:creator>
  <cp:lastModifiedBy>Luisella Atzara</cp:lastModifiedBy>
  <cp:lastPrinted>2016-12-18T10:45:17Z</cp:lastPrinted>
  <dcterms:created xsi:type="dcterms:W3CDTF">2016-12-07T00:01:40Z</dcterms:created>
  <dcterms:modified xsi:type="dcterms:W3CDTF">2022-01-10T06:20:54Z</dcterms:modified>
</cp:coreProperties>
</file>